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suha.abudia\Downloads\"/>
    </mc:Choice>
  </mc:AlternateContent>
  <xr:revisionPtr revIDLastSave="0" documentId="13_ncr:1_{191FC76A-F788-4FB8-B4AC-34B443361323}" xr6:coauthVersionLast="47" xr6:coauthVersionMax="47" xr10:uidLastSave="{00000000-0000-0000-0000-000000000000}"/>
  <bookViews>
    <workbookView xWindow="-110" yWindow="-110" windowWidth="19420" windowHeight="11500" activeTab="1" xr2:uid="{00000000-000D-0000-FFFF-FFFF00000000}"/>
  </bookViews>
  <sheets>
    <sheet name="Index الفهرس" sheetId="3" r:id="rId1"/>
    <sheet name="Metadata البيانات الوصفية" sheetId="4" r:id="rId2"/>
    <sheet name="New Graduates" sheetId="94" r:id="rId3"/>
    <sheet name="ICT Indicators" sheetId="93" r:id="rId4"/>
    <sheet name="18" sheetId="40" state="hidden" r:id="rId5"/>
  </sheets>
  <definedNames>
    <definedName name="_xlnm.Print_Area" localSheetId="3">'ICT Indicators'!$B$1:$F$10</definedName>
    <definedName name="_xlnm.Print_Area" localSheetId="2">'New Graduates'!$B$1:$H$17</definedName>
    <definedName name="Z_439676C9_E722_4282_8A58_D5AAF61B03C1_.wvu.PrintArea" localSheetId="2" hidden="1">'New Graduates'!$B$1:$H$17</definedName>
    <definedName name="Z_7B492FD6_0DD8_4DD7_B54A_6159C0613693_.wvu.PrintArea" localSheetId="2" hidden="1">'New Graduates'!$B$1:$H$17</definedName>
    <definedName name="Z_8A2EDF3B_2566_4E3C_A409_9520773E05D8_.wvu.PrintArea" localSheetId="2" hidden="1">'New Graduates'!$B$1:$H$17</definedName>
    <definedName name="Z_8B8703BE_6FC1_4230_AFEE_F8DB3B480F4A_.wvu.PrintArea" localSheetId="2" hidden="1">'New Graduates'!$B$1:$H$17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6" i="94" l="1"/>
  <c r="D16" i="94"/>
  <c r="C16" i="94"/>
  <c r="O15" i="94"/>
  <c r="G15" i="94"/>
  <c r="E15" i="94"/>
  <c r="O14" i="94"/>
  <c r="G14" i="94"/>
  <c r="E14" i="94"/>
  <c r="O13" i="94"/>
  <c r="G13" i="94"/>
  <c r="E13" i="94"/>
  <c r="O12" i="94"/>
  <c r="G12" i="94"/>
  <c r="E12" i="94"/>
  <c r="O11" i="94"/>
  <c r="G11" i="94"/>
  <c r="E11" i="94"/>
  <c r="O10" i="94"/>
  <c r="G10" i="94"/>
  <c r="E10" i="94"/>
  <c r="O9" i="94"/>
  <c r="G9" i="94"/>
  <c r="E9" i="94"/>
  <c r="O8" i="94"/>
  <c r="G8" i="94"/>
  <c r="E8" i="94"/>
  <c r="O7" i="94"/>
  <c r="G7" i="94"/>
  <c r="E7" i="94"/>
  <c r="O6" i="94"/>
  <c r="G6" i="94"/>
  <c r="E6" i="94"/>
  <c r="E16" i="94" l="1"/>
  <c r="G16" i="94"/>
  <c r="F14" i="94" l="1"/>
  <c r="F10" i="94"/>
  <c r="F12" i="94"/>
  <c r="F7" i="94"/>
  <c r="F11" i="94"/>
  <c r="F6" i="94"/>
  <c r="F13" i="94"/>
  <c r="F15" i="94"/>
  <c r="F9" i="94"/>
  <c r="F8" i="94"/>
  <c r="F16" i="94" l="1"/>
  <c r="D6" i="40"/>
</calcChain>
</file>

<file path=xl/sharedStrings.xml><?xml version="1.0" encoding="utf-8"?>
<sst xmlns="http://schemas.openxmlformats.org/spreadsheetml/2006/main" count="288" uniqueCount="154">
  <si>
    <t>الجدول</t>
  </si>
  <si>
    <r>
      <t xml:space="preserve">الرقم </t>
    </r>
    <r>
      <rPr>
        <b/>
        <sz val="9"/>
        <color theme="0"/>
        <rFont val="Arial"/>
        <family val="2"/>
      </rPr>
      <t>Number</t>
    </r>
  </si>
  <si>
    <t>Table</t>
  </si>
  <si>
    <t>Key Indicators of ICT Infrastructure by Gender, 2017 - 2024</t>
  </si>
  <si>
    <t>مصادر البيانات</t>
  </si>
  <si>
    <t>Sources</t>
  </si>
  <si>
    <t>الجهة</t>
  </si>
  <si>
    <t xml:space="preserve">المركز الاتحادي للتنافسية والاحصاء </t>
  </si>
  <si>
    <t>Federal Competitiveness and Statistics Centre</t>
  </si>
  <si>
    <t>Entity</t>
  </si>
  <si>
    <t>القسم</t>
  </si>
  <si>
    <t>قسم نشر وجودة البيانات</t>
  </si>
  <si>
    <t>Data Publication &amp; Quality Section</t>
  </si>
  <si>
    <t>Section</t>
  </si>
  <si>
    <t>رقم الهاتف</t>
  </si>
  <si>
    <t>Phone number</t>
  </si>
  <si>
    <t>البريد الإلكتروني</t>
  </si>
  <si>
    <t>info@fcsc.gov.ae</t>
  </si>
  <si>
    <t>Email</t>
  </si>
  <si>
    <t>خصائص البيانات</t>
  </si>
  <si>
    <t>Data Characteristics</t>
  </si>
  <si>
    <t>نوع المصدر</t>
  </si>
  <si>
    <t>بيانات سجلية وبيانات من مسوح</t>
  </si>
  <si>
    <t>Administrative Data and Survey Data</t>
  </si>
  <si>
    <t>Source type</t>
  </si>
  <si>
    <t>اسم المصدر</t>
  </si>
  <si>
    <t>Source name</t>
  </si>
  <si>
    <t>الدورية</t>
  </si>
  <si>
    <t>سنوية</t>
  </si>
  <si>
    <t>Annual</t>
  </si>
  <si>
    <t>Periodicity</t>
  </si>
  <si>
    <t>السنة (الفترة) المرجعية</t>
  </si>
  <si>
    <t>Reference period</t>
  </si>
  <si>
    <t>المجتمع المستهدف ونطاق البيانات</t>
  </si>
  <si>
    <t>Target Population and Data Coverage</t>
  </si>
  <si>
    <t>المجتمع المستهدف</t>
  </si>
  <si>
    <t>سكان دولة الإمارات العربية المتحدة</t>
  </si>
  <si>
    <t>UAE Population</t>
  </si>
  <si>
    <t>Target Population</t>
  </si>
  <si>
    <t>التغطية الجغرافية</t>
  </si>
  <si>
    <t>كافة إمارات الدولة</t>
  </si>
  <si>
    <t>United Arab Emirate</t>
  </si>
  <si>
    <t>Geographic Coverage</t>
  </si>
  <si>
    <t>التغطية القطاعية</t>
  </si>
  <si>
    <t>الإحصاءات السكانية والديموغرافية</t>
  </si>
  <si>
    <t>Population and Demography Statistics</t>
  </si>
  <si>
    <t>Sector Coverage</t>
  </si>
  <si>
    <t>المفاهيم الإحصائية المستخدمة</t>
  </si>
  <si>
    <t>Statistical Concepts</t>
  </si>
  <si>
    <t xml:space="preserve">الاشتراكات الهاتفية الثابتة </t>
  </si>
  <si>
    <t>العدد الفعال للخطوط الهاتفية الثابتة التماثلية واشتراكات الهاتف عبر بروتوكول (VoIP)، والإنترنت والقنوات (WLL) المحلية اللاسلكية الصوتية للشبكة الرقمية متكاملة الخدمات، وما يعادلها، بالإضافة إلى الهواتف العمومية الثابتة</t>
  </si>
  <si>
    <t>The sum of active number of analogue fixed-telephone lines, voice-over-IP (VolP) subscriptions, fixed wireless local loop (WLL) subscriptions, ISDN voice- channel equivalents and fixed public payphones</t>
  </si>
  <si>
    <t>Fixed-telephone subscriptions</t>
  </si>
  <si>
    <t>الاشتراكات الهاتفية الخلوية المتنقلة</t>
  </si>
  <si>
    <t>عدد الاشتراكات في الخدمة الهاتفية المتنقلة العمومية، التي توفر النفاذ إلى الشبكة الرقمية متكاملة الخدمات، باستعمال التكنولوجيا الخلوية، ويشمل المؤشر عدد الاشتراكات المدفوعة لاحقاً، وعدد الحسابات النشطة مسبقة الدفع (أي التي استخدمت خلال الأشهر الثلاثة الأخيرة)</t>
  </si>
  <si>
    <t>The number of subscriptions to a public mobile- telephone service, that provide access to the PSTN using cellular technology. The indicator includes the number of postpaid subscriptions, and the number of active prepaid accounts (i.e. that have been used during the last three months)</t>
  </si>
  <si>
    <t>Mobile-cellular telephone subscriptions</t>
  </si>
  <si>
    <t>الاشتراكات النشطة في النطاق العريض المتنقل</t>
  </si>
  <si>
    <t>عدد اشتراكات النطاق العريض المتنقل النشطة، والقائمة على الأجهزة المحمولة باليد والحاسوب بشبكة الإنترنت العمومية</t>
  </si>
  <si>
    <t>The sum of active handset-based and computer- based (USB/ dongles) mobile-broadband subscriptions to the public Internet</t>
  </si>
  <si>
    <t>Active mobile-broadband subscriptions</t>
  </si>
  <si>
    <t>اشتراكات النطاق العريض الثابت</t>
  </si>
  <si>
    <t xml:space="preserve">اشتراكات النطاق العريض الثابت (السلكي) + النطاق العريض للأقمار الصناعية + النطاق العريض اللاسلكي الثابت الأرضي ، وتشير اشتراكات النطاق العريض الثابت إلى الاشتراكات الثابتة للوصول عالي السرعة إلى الإنترنت العام (اتصال TCP / IP) ، بسرعات متجهة إلى المصب تساوي أو تزيد عن 256 kbit / s. </t>
  </si>
  <si>
    <t>Fixed-broadband subscriptions + satellite broadband (i271s) + terrestrial fixed wireless broadband (i271fw). Fixed-broadband subscriptions refers to fixed subscriptions to high-speed access to the public Internet (a TCP/IP connection), at downstream speeds equal to, or greater than, 256 kbit/s.</t>
  </si>
  <si>
    <t>Fixed-broadband subscriptions</t>
  </si>
  <si>
    <t>استخدام النطاق الترددي الدولي</t>
  </si>
  <si>
    <t>متوسط استخدام جميع الوصلات الدولية بما في ذلك كبلات الألياف البصرية والوصلات الراديوية والحركة التي تعالجها المحطات الأرضية الساتلية ومنافذ الاتصالات للسواتل المدارية
الوحدة: ميغابت / ثانية</t>
  </si>
  <si>
    <t>Average usage of all international links, including fiber-optic cables, radio links and traffic processed by satellite ground stations and teleports to orbital satellites
Unit: Mbit / s</t>
  </si>
  <si>
    <t>International bandwidth usage</t>
  </si>
  <si>
    <t>التصانيف الإحصائية المستخدمة</t>
  </si>
  <si>
    <t xml:space="preserve">Statistical Classifications </t>
  </si>
  <si>
    <t>التخصصات</t>
  </si>
  <si>
    <t>الطلبة الخريجين</t>
  </si>
  <si>
    <t>Graduated Students</t>
  </si>
  <si>
    <t xml:space="preserve">الإناث لكل 100 ذكر
Females per 100 Males </t>
  </si>
  <si>
    <t>Fields</t>
  </si>
  <si>
    <r>
      <t xml:space="preserve">الإناث لكل </t>
    </r>
    <r>
      <rPr>
        <b/>
        <sz val="9"/>
        <color theme="0"/>
        <rFont val="Arial"/>
        <family val="2"/>
      </rPr>
      <t>100</t>
    </r>
    <r>
      <rPr>
        <b/>
        <sz val="10"/>
        <color theme="0"/>
        <rFont val="Arial"/>
        <family val="2"/>
      </rPr>
      <t xml:space="preserve"> ذكر</t>
    </r>
  </si>
  <si>
    <r>
      <t xml:space="preserve">ذكــور
 </t>
    </r>
    <r>
      <rPr>
        <b/>
        <sz val="9"/>
        <color theme="0"/>
        <rFont val="Arial"/>
        <family val="2"/>
      </rPr>
      <t>Male</t>
    </r>
  </si>
  <si>
    <r>
      <t xml:space="preserve">إناث
 </t>
    </r>
    <r>
      <rPr>
        <b/>
        <sz val="9"/>
        <color theme="0"/>
        <rFont val="Arial"/>
        <family val="2"/>
      </rPr>
      <t>Female</t>
    </r>
  </si>
  <si>
    <r>
      <t xml:space="preserve">المجموع
</t>
    </r>
    <r>
      <rPr>
        <b/>
        <sz val="9"/>
        <color theme="0"/>
        <rFont val="Arial"/>
        <family val="2"/>
      </rPr>
      <t xml:space="preserve"> Total</t>
    </r>
  </si>
  <si>
    <r>
      <t>النسبة</t>
    </r>
    <r>
      <rPr>
        <b/>
        <sz val="8"/>
        <color theme="0"/>
        <rFont val="Arial"/>
        <family val="2"/>
      </rPr>
      <t xml:space="preserve"> </t>
    </r>
    <r>
      <rPr>
        <b/>
        <sz val="10"/>
        <color theme="0"/>
        <rFont val="Arial"/>
        <family val="2"/>
      </rPr>
      <t xml:space="preserve">
</t>
    </r>
    <r>
      <rPr>
        <b/>
        <sz val="8"/>
        <color theme="0"/>
        <rFont val="Arial"/>
        <family val="2"/>
      </rPr>
      <t xml:space="preserve"> (%) </t>
    </r>
  </si>
  <si>
    <r>
      <t xml:space="preserve">ذكــور
 </t>
    </r>
    <r>
      <rPr>
        <b/>
        <sz val="9"/>
        <color theme="0"/>
        <rFont val="Arial"/>
        <family val="2"/>
      </rPr>
      <t>Male</t>
    </r>
    <r>
      <rPr>
        <b/>
        <sz val="10"/>
        <color theme="0"/>
        <rFont val="Arial"/>
        <family val="2"/>
      </rPr>
      <t>s</t>
    </r>
  </si>
  <si>
    <r>
      <t xml:space="preserve">إناث
 </t>
    </r>
    <r>
      <rPr>
        <b/>
        <sz val="9"/>
        <color theme="0"/>
        <rFont val="Arial"/>
        <family val="2"/>
      </rPr>
      <t>Females</t>
    </r>
  </si>
  <si>
    <t>Females per 100 Males</t>
  </si>
  <si>
    <t>التعليم</t>
  </si>
  <si>
    <t>Education</t>
  </si>
  <si>
    <t>الفنون الجميلة والإنسانيات</t>
  </si>
  <si>
    <t>Arts and Humanities</t>
  </si>
  <si>
    <r>
      <t xml:space="preserve">العلوم الاجتماعية والصحافة </t>
    </r>
    <r>
      <rPr>
        <b/>
        <sz val="10"/>
        <color rgb="FFFF0000"/>
        <rFont val="Arial"/>
        <family val="2"/>
      </rPr>
      <t>والمعلومات</t>
    </r>
  </si>
  <si>
    <t>Social Sciences, Journalism and Information</t>
  </si>
  <si>
    <r>
      <t xml:space="preserve">العلوم الإدارية </t>
    </r>
    <r>
      <rPr>
        <b/>
        <sz val="10"/>
        <color rgb="FFFF0000"/>
        <rFont val="Arial"/>
        <family val="2"/>
      </rPr>
      <t>والشريعة</t>
    </r>
    <r>
      <rPr>
        <b/>
        <sz val="10"/>
        <rFont val="Arial"/>
        <family val="2"/>
      </rPr>
      <t xml:space="preserve"> والقانون</t>
    </r>
  </si>
  <si>
    <t>Business, Administration and Law</t>
  </si>
  <si>
    <t>العلوم الطبيعية، الرياضيات والإحصاء</t>
  </si>
  <si>
    <t>Natural Sciences, Mathematics and Statistics</t>
  </si>
  <si>
    <t>نظم المعلومات والاتصال والتكنلوجيا</t>
  </si>
  <si>
    <t>Information and Communication Technologies</t>
  </si>
  <si>
    <t>الهندسة، الصناعة والبناء</t>
  </si>
  <si>
    <t>Engineering, Manufacturing and Construction</t>
  </si>
  <si>
    <t>علوم البيئة والزراعة والبيطرية</t>
  </si>
  <si>
    <t>Agriculture, Forestry, Fisheries and Veterinary</t>
  </si>
  <si>
    <t>الصحة والخدمات الاجتماعية</t>
  </si>
  <si>
    <t>Health and Welfare</t>
  </si>
  <si>
    <t>الخدمات</t>
  </si>
  <si>
    <t>Services</t>
  </si>
  <si>
    <t xml:space="preserve">المجموع </t>
  </si>
  <si>
    <t>Total</t>
  </si>
  <si>
    <t xml:space="preserve">   المصدر: المركز الاتحادي للتنافسية والاحصاء</t>
  </si>
  <si>
    <t>Source : Federal Competitiveness and Statistics Centre</t>
  </si>
  <si>
    <r>
      <t xml:space="preserve">المؤشر
</t>
    </r>
    <r>
      <rPr>
        <sz val="10"/>
        <color theme="0"/>
        <rFont val="Arial"/>
        <family val="2"/>
      </rPr>
      <t>حسب المعايير الدولية</t>
    </r>
    <r>
      <rPr>
        <b/>
        <sz val="10"/>
        <color theme="0"/>
        <rFont val="Arial"/>
        <family val="2"/>
      </rPr>
      <t xml:space="preserve"> </t>
    </r>
  </si>
  <si>
    <r>
      <t xml:space="preserve">Indicator 
</t>
    </r>
    <r>
      <rPr>
        <sz val="9"/>
        <color theme="0"/>
        <rFont val="Arial"/>
        <family val="2"/>
      </rPr>
      <t>According to international standards</t>
    </r>
  </si>
  <si>
    <t xml:space="preserve">النسبة المئوية للأفراد الذين يمتلكون هاتف متحرك </t>
  </si>
  <si>
    <t>Percentage of Individuals Who Own A Mobile Phone</t>
  </si>
  <si>
    <t>النسبة المئوية للذكور الذين يمتلكون هاتف متحرك</t>
  </si>
  <si>
    <t>Percentage of Males Who Own A Mobile Phone</t>
  </si>
  <si>
    <t>النسبة المئوية للإناث اللاتي يمتلكن هاتف متحرك</t>
  </si>
  <si>
    <t>Percentage of Females Who Own A Mobile Phone</t>
  </si>
  <si>
    <t xml:space="preserve">النسبة المئوية للذكور الذين يستخدمون الأنترنت </t>
  </si>
  <si>
    <t>Percentage of Males Using The Internet</t>
  </si>
  <si>
    <t>النسبة المئوية للإناث الذين يستخدمون الأنترنت</t>
  </si>
  <si>
    <t>Percentage of Females Using The Internet</t>
  </si>
  <si>
    <t>المصدر: هيئة تنظيم الاتصالات والحكومة الرقمية</t>
  </si>
  <si>
    <t xml:space="preserve">Source:Telecommunications &amp; Digital Government Regulatory Authority </t>
  </si>
  <si>
    <t>جـــدول 33: عدد الوزراء حسب النوع الاجتماعي 2022</t>
  </si>
  <si>
    <t>Table 33: Number of Ministers by Gender, 2022</t>
  </si>
  <si>
    <r>
      <t xml:space="preserve">النوع الاجتماعي
</t>
    </r>
    <r>
      <rPr>
        <b/>
        <sz val="9"/>
        <color theme="0"/>
        <rFont val="Arial"/>
        <family val="2"/>
      </rPr>
      <t>Gender</t>
    </r>
  </si>
  <si>
    <r>
      <t xml:space="preserve">المجموع 
</t>
    </r>
    <r>
      <rPr>
        <b/>
        <sz val="9"/>
        <color theme="0"/>
        <rFont val="Arial"/>
        <family val="2"/>
      </rPr>
      <t>Total</t>
    </r>
  </si>
  <si>
    <r>
      <t xml:space="preserve">ذكور  
</t>
    </r>
    <r>
      <rPr>
        <b/>
        <sz val="9"/>
        <color theme="0"/>
        <rFont val="Arial"/>
        <family val="2"/>
      </rPr>
      <t>Males</t>
    </r>
  </si>
  <si>
    <r>
      <t xml:space="preserve">إناث 
</t>
    </r>
    <r>
      <rPr>
        <b/>
        <sz val="9"/>
        <color theme="0"/>
        <rFont val="Arial"/>
        <family val="2"/>
      </rPr>
      <t>Females</t>
    </r>
  </si>
  <si>
    <t>المصدر: مجلس الوزراء</t>
  </si>
  <si>
    <t>Source: UAE Cabinet</t>
  </si>
  <si>
    <r>
      <t xml:space="preserve">عدد الخريجين الجدد من مؤسسات التعليم العالي حسب التخصص والنوع الاجتماعي </t>
    </r>
    <r>
      <rPr>
        <b/>
        <sz val="9"/>
        <color theme="1"/>
        <rFont val="Arial"/>
        <family val="2"/>
      </rPr>
      <t>2024/2023</t>
    </r>
  </si>
  <si>
    <t>Number  of New Graduates in Higher Education by Field and Gender, 2023/2024</t>
  </si>
  <si>
    <r>
      <t xml:space="preserve">عدد الخريجين الجدد بالتعليم العالي حسب التخصص والنوع الاجتماعي </t>
    </r>
    <r>
      <rPr>
        <b/>
        <sz val="9"/>
        <color theme="1"/>
        <rFont val="Arial"/>
        <family val="2"/>
      </rPr>
      <t>2023/2022</t>
    </r>
  </si>
  <si>
    <t>Number of New Graduates from Higher Education Institutions by Field and Gender, 2022/2023</t>
  </si>
  <si>
    <r>
      <t xml:space="preserve">عدد الخريجين الجدد بالتعليم العالي حسب التخصص والنوع الاجتماعي </t>
    </r>
    <r>
      <rPr>
        <b/>
        <sz val="9"/>
        <color theme="1"/>
        <rFont val="Arial"/>
        <family val="2"/>
      </rPr>
      <t>2021/2020</t>
    </r>
  </si>
  <si>
    <t>Number of New Graduates from Higher Education Institutions by Field and Gender, 2020/2021</t>
  </si>
  <si>
    <r>
      <t xml:space="preserve">عدد الخريجين الجدد بالتعليم العالي حسب التخصص والنوع الاجتماعي </t>
    </r>
    <r>
      <rPr>
        <b/>
        <sz val="9"/>
        <color theme="1"/>
        <rFont val="Arial"/>
        <family val="2"/>
      </rPr>
      <t>2020/2019</t>
    </r>
  </si>
  <si>
    <t>Number of New Graduates from Higher Education Institutions by Field and Gender, 2019/2020</t>
  </si>
  <si>
    <t>عدد الخريجين الجدد من مؤسسات التعليم العالي حسب التخصص والنوع الاجتماعي</t>
  </si>
  <si>
    <t>Number  of New Graduates in Higher Education by Field and Gender</t>
  </si>
  <si>
    <t>المؤشرات الأساسية للبنية التحتية لتكنولوجيا المعلومات والاتصالات حسب النوع الاجتماعي</t>
  </si>
  <si>
    <r>
      <t xml:space="preserve">المؤشرات الأساسية للبنية التحتية لتكنولوجيا المعلومات والاتصالات حسب النوع الاجتماعي </t>
    </r>
    <r>
      <rPr>
        <b/>
        <sz val="9"/>
        <rFont val="Arial"/>
        <family val="2"/>
      </rPr>
      <t>2017 - 2024</t>
    </r>
  </si>
  <si>
    <t>Key Indicators of ICT Infrastructure by Gender</t>
  </si>
  <si>
    <t>Statistics on Women in Science, Technology and Innovation</t>
  </si>
  <si>
    <t>إحصاءات المرأة والعلوم والتكنولوجيا والإبتكار</t>
  </si>
  <si>
    <t>المركز الاتحادي للتنافسية والاحصاء 
هيئة تنظيم الاتصالات والحكومة الرقمية</t>
  </si>
  <si>
    <t>FCSC
Telecommunications &amp; Digital Government Regulatory Authority</t>
  </si>
  <si>
    <t>2017 - 2024</t>
  </si>
  <si>
    <r>
      <rPr>
        <b/>
        <sz val="10"/>
        <rFont val="Arial"/>
        <family val="2"/>
      </rPr>
      <t>الخريج</t>
    </r>
    <r>
      <rPr>
        <sz val="10"/>
        <rFont val="Arial"/>
        <family val="2"/>
      </rPr>
      <t xml:space="preserve"> </t>
    </r>
  </si>
  <si>
    <t>هو الشخص الذي أتم برنامجاً تعليمياً بنجاح خلال السنة الدراسية أو الأكاديمية المرجعية</t>
  </si>
  <si>
    <t>A graduate</t>
  </si>
  <si>
    <t>A person who, during the reference school or academic year, has successfully completed an education programme</t>
  </si>
  <si>
    <t>دلـيل جمع البيانات الإدارية بشأن الاتصالات / تكنولوجيا المعلومات والاتصــالات 2011
التصنيف الدولي للتعليم ومجالات التعليم والتدريب - يونيسكو</t>
  </si>
  <si>
    <t>Handbook for the Collection of Administrative Data on Telecommunication / ICT 2011
ISCED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</si>
</sst>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00_-;_-* #,##0.00\-;_-* &quot;-&quot;??_-;_-@_-"/>
    <numFmt numFmtId="166" formatCode="0.0%"/>
    <numFmt numFmtId="167" formatCode="_(* #,##0_);_(* \(#,##0\);_(* &quot;-&quot;??_);_(@_)"/>
  </numFmts>
  <fonts count="31">
    <font>
      <sz val="11"/>
      <color theme="1"/>
      <name val="Calibri"/>
      <family val="2"/>
      <scheme val="minor"/>
    </font>
    <font>
      <sz val="11"/>
      <color theme="1"/>
      <name val="Calibri"/>
      <family val="2"/>
      <scheme val="minor"/>
    </font>
    <font>
      <b/>
      <sz val="10"/>
      <name val="Arial"/>
      <family val="2"/>
    </font>
    <font>
      <b/>
      <sz val="9"/>
      <name val="Arial"/>
      <family val="2"/>
    </font>
    <font>
      <sz val="10"/>
      <color theme="1"/>
      <name val="Calibri"/>
      <family val="2"/>
      <charset val="178"/>
      <scheme val="minor"/>
    </font>
    <font>
      <b/>
      <sz val="10"/>
      <color theme="0"/>
      <name val="Arial"/>
      <family val="2"/>
    </font>
    <font>
      <b/>
      <sz val="9"/>
      <color theme="0"/>
      <name val="Arial"/>
      <family val="2"/>
    </font>
    <font>
      <sz val="8"/>
      <color theme="1"/>
      <name val="Arial"/>
      <family val="2"/>
    </font>
    <font>
      <sz val="9"/>
      <name val="Arial"/>
      <family val="2"/>
    </font>
    <font>
      <sz val="10"/>
      <name val="Arial"/>
      <family val="2"/>
    </font>
    <font>
      <sz val="9"/>
      <color theme="1"/>
      <name val="Arial"/>
      <family val="2"/>
    </font>
    <font>
      <sz val="10"/>
      <name val="MS Sans Serif"/>
      <charset val="178"/>
    </font>
    <font>
      <u/>
      <sz val="11"/>
      <color theme="10"/>
      <name val="Calibri"/>
      <family val="2"/>
      <scheme val="minor"/>
    </font>
    <font>
      <sz val="10"/>
      <color theme="1"/>
      <name val="Arial"/>
      <family val="2"/>
    </font>
    <font>
      <b/>
      <sz val="10"/>
      <color theme="1"/>
      <name val="Arial"/>
      <family val="2"/>
    </font>
    <font>
      <sz val="9"/>
      <color rgb="FF000000"/>
      <name val="Arial"/>
      <family val="2"/>
    </font>
    <font>
      <sz val="10"/>
      <color theme="9" tint="-0.249977111117893"/>
      <name val="Arial"/>
      <family val="2"/>
    </font>
    <font>
      <u/>
      <sz val="10"/>
      <color theme="10"/>
      <name val="Arial"/>
      <family val="2"/>
    </font>
    <font>
      <u/>
      <sz val="10"/>
      <color indexed="12"/>
      <name val="Arial"/>
      <family val="2"/>
    </font>
    <font>
      <b/>
      <sz val="9"/>
      <color theme="1"/>
      <name val="Arial"/>
      <family val="2"/>
    </font>
    <font>
      <b/>
      <sz val="11"/>
      <color theme="0"/>
      <name val="Calibri"/>
      <family val="2"/>
      <charset val="178"/>
      <scheme val="minor"/>
    </font>
    <font>
      <b/>
      <sz val="11"/>
      <name val="Arial"/>
      <family val="2"/>
      <charset val="178"/>
    </font>
    <font>
      <b/>
      <sz val="9"/>
      <color rgb="FF000000"/>
      <name val="Arial"/>
      <family val="2"/>
    </font>
    <font>
      <sz val="10"/>
      <name val="MS Sans Serif"/>
      <family val="2"/>
      <charset val="178"/>
    </font>
    <font>
      <sz val="11"/>
      <color theme="1"/>
      <name val="Calibri"/>
      <family val="2"/>
      <charset val="178"/>
      <scheme val="minor"/>
    </font>
    <font>
      <sz val="11"/>
      <color theme="1"/>
      <name val="Arial"/>
      <family val="2"/>
    </font>
    <font>
      <sz val="10"/>
      <color theme="0"/>
      <name val="Arial"/>
      <family val="2"/>
    </font>
    <font>
      <sz val="9"/>
      <color theme="0"/>
      <name val="Arial"/>
      <family val="2"/>
    </font>
    <font>
      <b/>
      <sz val="8"/>
      <color theme="0"/>
      <name val="Arial"/>
      <family val="2"/>
    </font>
    <font>
      <sz val="10"/>
      <name val="Arabic Transparent"/>
      <charset val="178"/>
    </font>
    <font>
      <b/>
      <sz val="10"/>
      <color rgb="FFFF0000"/>
      <name val="Arial"/>
      <family val="2"/>
    </font>
  </fonts>
  <fills count="6">
    <fill>
      <patternFill patternType="none"/>
    </fill>
    <fill>
      <patternFill patternType="gray125"/>
    </fill>
    <fill>
      <patternFill patternType="solid">
        <fgColor rgb="FFA5A5A5"/>
      </patternFill>
    </fill>
    <fill>
      <patternFill patternType="solid">
        <fgColor rgb="FFB68A35"/>
        <bgColor indexed="64"/>
      </patternFill>
    </fill>
    <fill>
      <patternFill patternType="solid">
        <fgColor indexed="43"/>
        <bgColor indexed="64"/>
      </patternFill>
    </fill>
    <fill>
      <patternFill patternType="solid">
        <fgColor theme="0" tint="-4.9989318521683403E-2"/>
        <bgColor indexed="64"/>
      </patternFill>
    </fill>
  </fills>
  <borders count="16">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right/>
      <top/>
      <bottom style="medium">
        <color theme="7" tint="-0.24994659260841701"/>
      </bottom>
      <diagonal/>
    </border>
    <border>
      <left/>
      <right/>
      <top style="thin">
        <color rgb="FFB68A35"/>
      </top>
      <bottom style="medium">
        <color rgb="FFB68A35"/>
      </bottom>
      <diagonal/>
    </border>
    <border>
      <left/>
      <right style="thin">
        <color theme="0"/>
      </right>
      <top/>
      <bottom/>
      <diagonal/>
    </border>
    <border>
      <left style="thin">
        <color theme="0"/>
      </left>
      <right/>
      <top/>
      <bottom/>
      <diagonal/>
    </border>
    <border>
      <left style="thin">
        <color theme="0"/>
      </left>
      <right style="thin">
        <color theme="0"/>
      </right>
      <top style="thin">
        <color theme="0"/>
      </top>
      <bottom/>
      <diagonal/>
    </border>
    <border>
      <left style="medium">
        <color indexed="60"/>
      </left>
      <right style="medium">
        <color indexed="60"/>
      </right>
      <top style="medium">
        <color indexed="60"/>
      </top>
      <bottom style="medium">
        <color indexed="60"/>
      </bottom>
      <diagonal/>
    </border>
    <border>
      <left/>
      <right/>
      <top style="medium">
        <color rgb="FFB68A35"/>
      </top>
      <bottom/>
      <diagonal/>
    </border>
    <border>
      <left/>
      <right/>
      <top/>
      <bottom style="thin">
        <color theme="0"/>
      </bottom>
      <diagonal/>
    </border>
    <border>
      <left/>
      <right/>
      <top/>
      <bottom style="medium">
        <color rgb="FFB68A35"/>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s>
  <cellStyleXfs count="27">
    <xf numFmtId="0" fontId="0" fillId="0" borderId="0"/>
    <xf numFmtId="9" fontId="1" fillId="0" borderId="0" applyFont="0" applyFill="0" applyBorder="0" applyAlignment="0" applyProtection="0"/>
    <xf numFmtId="0" fontId="4" fillId="0" borderId="0"/>
    <xf numFmtId="0" fontId="9" fillId="0" borderId="0"/>
    <xf numFmtId="0" fontId="1" fillId="0" borderId="0"/>
    <xf numFmtId="0" fontId="11" fillId="0" borderId="0"/>
    <xf numFmtId="0" fontId="12" fillId="0" borderId="0" applyNumberFormat="0" applyFill="0" applyBorder="0" applyAlignment="0" applyProtection="0"/>
    <xf numFmtId="0" fontId="1" fillId="0" borderId="0"/>
    <xf numFmtId="0" fontId="18" fillId="0" borderId="0" applyNumberFormat="0" applyFill="0" applyBorder="0" applyAlignment="0" applyProtection="0">
      <alignment vertical="top"/>
      <protection locked="0"/>
    </xf>
    <xf numFmtId="0" fontId="9" fillId="0" borderId="0"/>
    <xf numFmtId="0" fontId="20" fillId="2" borderId="1" applyNumberFormat="0" applyAlignment="0" applyProtection="0"/>
    <xf numFmtId="0" fontId="21" fillId="4" borderId="8">
      <alignment horizontal="center" vertical="center" wrapText="1"/>
    </xf>
    <xf numFmtId="0" fontId="9" fillId="0" borderId="0"/>
    <xf numFmtId="0" fontId="1" fillId="0" borderId="0"/>
    <xf numFmtId="9" fontId="1" fillId="0" borderId="0" applyFont="0" applyFill="0" applyBorder="0" applyAlignment="0" applyProtection="0"/>
    <xf numFmtId="0" fontId="9" fillId="0" borderId="0"/>
    <xf numFmtId="0" fontId="23" fillId="0" borderId="0"/>
    <xf numFmtId="0" fontId="9"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24" fillId="0" borderId="0"/>
    <xf numFmtId="9" fontId="24" fillId="0" borderId="0" applyFont="0" applyFill="0" applyBorder="0" applyAlignment="0" applyProtection="0"/>
    <xf numFmtId="165" fontId="24" fillId="0" borderId="0" applyFont="0" applyFill="0" applyBorder="0" applyAlignment="0" applyProtection="0"/>
    <xf numFmtId="0" fontId="1" fillId="0" borderId="0"/>
    <xf numFmtId="0" fontId="29" fillId="0" borderId="0"/>
    <xf numFmtId="0" fontId="24" fillId="0" borderId="0"/>
  </cellStyleXfs>
  <cellXfs count="161">
    <xf numFmtId="0" fontId="0" fillId="0" borderId="0" xfId="0"/>
    <xf numFmtId="0" fontId="0" fillId="0" borderId="0" xfId="0" applyAlignment="1">
      <alignment vertical="center"/>
    </xf>
    <xf numFmtId="0" fontId="11" fillId="0" borderId="0" xfId="5" applyAlignment="1">
      <alignment vertical="center"/>
    </xf>
    <xf numFmtId="0" fontId="3" fillId="0" borderId="0" xfId="3" applyFont="1" applyAlignment="1">
      <alignment horizontal="center" vertical="center"/>
    </xf>
    <xf numFmtId="0" fontId="2" fillId="0" borderId="0" xfId="3" applyFont="1" applyAlignment="1">
      <alignment horizontal="right" vertical="center"/>
    </xf>
    <xf numFmtId="0" fontId="9" fillId="0" borderId="0" xfId="3" applyAlignment="1">
      <alignment horizontal="right" vertical="center"/>
    </xf>
    <xf numFmtId="0" fontId="8" fillId="0" borderId="0" xfId="3" applyFont="1" applyAlignment="1">
      <alignment horizontal="right" vertical="center" wrapText="1"/>
    </xf>
    <xf numFmtId="0" fontId="13" fillId="0" borderId="0" xfId="0" applyFont="1" applyAlignment="1">
      <alignment vertical="center"/>
    </xf>
    <xf numFmtId="0" fontId="6" fillId="3" borderId="0" xfId="3" applyFont="1" applyFill="1" applyAlignment="1">
      <alignment horizontal="center" vertical="center"/>
    </xf>
    <xf numFmtId="0" fontId="5" fillId="3" borderId="0" xfId="3" applyFont="1" applyFill="1" applyAlignment="1">
      <alignment horizontal="right" vertical="center" readingOrder="2"/>
    </xf>
    <xf numFmtId="0" fontId="6" fillId="3" borderId="0" xfId="3" applyFont="1" applyFill="1" applyAlignment="1">
      <alignment horizontal="right" vertical="center" wrapText="1"/>
    </xf>
    <xf numFmtId="0" fontId="6" fillId="3" borderId="0" xfId="3" applyFont="1" applyFill="1" applyAlignment="1">
      <alignment horizontal="left" vertical="center" wrapText="1"/>
    </xf>
    <xf numFmtId="0" fontId="6" fillId="3" borderId="0" xfId="3" applyFont="1" applyFill="1" applyAlignment="1">
      <alignment horizontal="center" vertical="center" wrapText="1"/>
    </xf>
    <xf numFmtId="0" fontId="14" fillId="0" borderId="0" xfId="0" applyFont="1" applyAlignment="1">
      <alignment vertical="center"/>
    </xf>
    <xf numFmtId="0" fontId="2" fillId="0" borderId="0" xfId="0" applyFont="1" applyAlignment="1">
      <alignment horizontal="right" vertical="center" readingOrder="2"/>
    </xf>
    <xf numFmtId="0" fontId="16" fillId="0" borderId="0" xfId="3" applyFont="1" applyAlignment="1">
      <alignment horizontal="right" vertical="center"/>
    </xf>
    <xf numFmtId="0" fontId="6" fillId="3" borderId="0" xfId="3" applyFont="1" applyFill="1" applyAlignment="1">
      <alignment horizontal="left" vertical="center"/>
    </xf>
    <xf numFmtId="0" fontId="9" fillId="0" borderId="0" xfId="0" applyFont="1" applyAlignment="1">
      <alignment vertical="center"/>
    </xf>
    <xf numFmtId="0" fontId="3" fillId="0" borderId="0" xfId="3" applyFont="1" applyAlignment="1">
      <alignment horizontal="right" vertical="center"/>
    </xf>
    <xf numFmtId="0" fontId="6" fillId="3" borderId="2" xfId="0" applyFont="1" applyFill="1" applyBorder="1" applyAlignment="1">
      <alignment horizontal="center" vertical="center"/>
    </xf>
    <xf numFmtId="0" fontId="5" fillId="3" borderId="7" xfId="0" applyFont="1" applyFill="1" applyBorder="1" applyAlignment="1">
      <alignment horizontal="center" vertical="center" wrapText="1"/>
    </xf>
    <xf numFmtId="0" fontId="9" fillId="0" borderId="0" xfId="0" applyFont="1" applyAlignment="1">
      <alignment horizontal="center" vertical="center" readingOrder="2"/>
    </xf>
    <xf numFmtId="0" fontId="6" fillId="3" borderId="0" xfId="17" applyFont="1" applyFill="1" applyAlignment="1">
      <alignment horizontal="center" vertical="center"/>
    </xf>
    <xf numFmtId="0" fontId="5" fillId="3" borderId="0" xfId="17" applyFont="1" applyFill="1" applyAlignment="1">
      <alignment horizontal="right" vertical="center" indent="1" readingOrder="2"/>
    </xf>
    <xf numFmtId="0" fontId="5" fillId="3" borderId="0" xfId="17" applyFont="1" applyFill="1" applyAlignment="1">
      <alignment horizontal="right" vertical="center" readingOrder="2"/>
    </xf>
    <xf numFmtId="0" fontId="3" fillId="0" borderId="0" xfId="17" applyFont="1" applyAlignment="1">
      <alignment horizontal="center" vertical="center"/>
    </xf>
    <xf numFmtId="0" fontId="14" fillId="0" borderId="0" xfId="7" applyFont="1" applyAlignment="1">
      <alignment horizontal="right" vertical="center" wrapText="1" indent="1" readingOrder="2"/>
    </xf>
    <xf numFmtId="0" fontId="22" fillId="0" borderId="0" xfId="7" applyFont="1" applyAlignment="1">
      <alignment horizontal="left" vertical="center" wrapText="1" indent="1" readingOrder="1"/>
    </xf>
    <xf numFmtId="0" fontId="14" fillId="0" borderId="0" xfId="7" applyFont="1" applyAlignment="1">
      <alignment horizontal="right" vertical="center" indent="1" readingOrder="2"/>
    </xf>
    <xf numFmtId="0" fontId="19" fillId="0" borderId="0" xfId="7" applyFont="1" applyAlignment="1">
      <alignment horizontal="left" vertical="center" indent="1" readingOrder="1"/>
    </xf>
    <xf numFmtId="0" fontId="2" fillId="0" borderId="0" xfId="7" applyFont="1" applyAlignment="1">
      <alignment horizontal="right" vertical="center" indent="1" readingOrder="2"/>
    </xf>
    <xf numFmtId="0" fontId="6" fillId="3" borderId="0" xfId="17" applyFont="1" applyFill="1" applyAlignment="1">
      <alignment horizontal="center" vertical="center" readingOrder="1"/>
    </xf>
    <xf numFmtId="9" fontId="0" fillId="0" borderId="0" xfId="1" applyFont="1" applyAlignment="1">
      <alignment vertical="center"/>
    </xf>
    <xf numFmtId="9" fontId="0" fillId="0" borderId="0" xfId="1" applyFont="1" applyFill="1" applyBorder="1"/>
    <xf numFmtId="0" fontId="14" fillId="0" borderId="0" xfId="0" applyFont="1" applyAlignment="1">
      <alignment horizontal="right" vertical="center" wrapText="1" indent="1"/>
    </xf>
    <xf numFmtId="0" fontId="19" fillId="0" borderId="0" xfId="0" applyFont="1" applyAlignment="1">
      <alignment horizontal="left" vertical="center" wrapText="1" indent="1"/>
    </xf>
    <xf numFmtId="0" fontId="9" fillId="0" borderId="0" xfId="0" applyFont="1" applyAlignment="1">
      <alignment horizontal="right" vertical="center" wrapText="1" indent="1" readingOrder="2"/>
    </xf>
    <xf numFmtId="0" fontId="19" fillId="0" borderId="0" xfId="6" applyFont="1" applyFill="1" applyBorder="1" applyAlignment="1" applyProtection="1">
      <alignment horizontal="center" vertical="center" wrapText="1"/>
    </xf>
    <xf numFmtId="0" fontId="19" fillId="0" borderId="3" xfId="6" applyFont="1" applyFill="1" applyBorder="1" applyAlignment="1">
      <alignment horizontal="center" vertical="center"/>
    </xf>
    <xf numFmtId="0" fontId="5" fillId="3" borderId="5" xfId="5" applyFont="1" applyFill="1" applyBorder="1" applyAlignment="1">
      <alignment horizontal="center" vertical="center" wrapText="1" readingOrder="2"/>
    </xf>
    <xf numFmtId="0" fontId="5" fillId="3" borderId="2" xfId="5" applyFont="1" applyFill="1" applyBorder="1" applyAlignment="1">
      <alignment horizontal="center" vertical="center" wrapText="1" readingOrder="2"/>
    </xf>
    <xf numFmtId="0" fontId="6" fillId="3" borderId="6" xfId="5" applyFont="1" applyFill="1" applyBorder="1" applyAlignment="1">
      <alignment horizontal="center" vertical="center" wrapText="1"/>
    </xf>
    <xf numFmtId="0" fontId="2" fillId="0" borderId="3" xfId="5" applyFont="1" applyBorder="1" applyAlignment="1">
      <alignment horizontal="right" vertical="center" wrapText="1" indent="1"/>
    </xf>
    <xf numFmtId="0" fontId="3" fillId="0" borderId="3" xfId="5" applyFont="1" applyBorder="1" applyAlignment="1">
      <alignment horizontal="left" vertical="center" wrapText="1" indent="1"/>
    </xf>
    <xf numFmtId="0" fontId="13" fillId="0" borderId="0" xfId="7" applyFont="1" applyAlignment="1">
      <alignment horizontal="right" vertical="center" indent="1" readingOrder="2"/>
    </xf>
    <xf numFmtId="0" fontId="9" fillId="0" borderId="0" xfId="0" applyFont="1" applyAlignment="1">
      <alignment horizontal="right" vertical="center" indent="1" readingOrder="2"/>
    </xf>
    <xf numFmtId="0" fontId="8" fillId="0" borderId="0" xfId="0" applyFont="1" applyAlignment="1">
      <alignment horizontal="left" vertical="center" indent="1" readingOrder="2"/>
    </xf>
    <xf numFmtId="0" fontId="10" fillId="0" borderId="0" xfId="7" applyFont="1" applyAlignment="1">
      <alignment horizontal="left" vertical="center" indent="1" readingOrder="2"/>
    </xf>
    <xf numFmtId="0" fontId="15" fillId="0" borderId="0" xfId="7" applyFont="1" applyAlignment="1">
      <alignment horizontal="left" vertical="center" wrapText="1" indent="1"/>
    </xf>
    <xf numFmtId="0" fontId="8" fillId="0" borderId="0" xfId="0" applyFont="1" applyAlignment="1">
      <alignment horizontal="center" vertical="center" readingOrder="2"/>
    </xf>
    <xf numFmtId="3" fontId="10" fillId="0" borderId="0" xfId="0" applyNumberFormat="1" applyFont="1" applyAlignment="1">
      <alignment vertical="center"/>
    </xf>
    <xf numFmtId="3" fontId="3" fillId="0" borderId="0" xfId="0" applyNumberFormat="1" applyFont="1" applyAlignment="1">
      <alignment vertical="center"/>
    </xf>
    <xf numFmtId="0" fontId="13" fillId="0" borderId="9" xfId="0" applyFont="1" applyBorder="1" applyAlignment="1">
      <alignment vertical="center"/>
    </xf>
    <xf numFmtId="0" fontId="7" fillId="0" borderId="9" xfId="0" applyFont="1" applyBorder="1" applyAlignment="1">
      <alignment vertical="center"/>
    </xf>
    <xf numFmtId="0" fontId="3" fillId="0" borderId="9" xfId="3" applyFont="1" applyBorder="1" applyAlignment="1">
      <alignment horizontal="center" vertical="center"/>
    </xf>
    <xf numFmtId="0" fontId="2" fillId="0" borderId="9" xfId="3" applyFont="1" applyBorder="1" applyAlignment="1">
      <alignment horizontal="right" vertical="center"/>
    </xf>
    <xf numFmtId="0" fontId="9" fillId="0" borderId="9" xfId="3" applyBorder="1" applyAlignment="1">
      <alignment horizontal="right" vertical="center"/>
    </xf>
    <xf numFmtId="0" fontId="8" fillId="0" borderId="9" xfId="3" applyFont="1" applyBorder="1" applyAlignment="1">
      <alignment horizontal="right" vertical="center" wrapText="1"/>
    </xf>
    <xf numFmtId="0" fontId="3" fillId="0" borderId="9" xfId="3" applyFont="1" applyBorder="1" applyAlignment="1">
      <alignment horizontal="right" vertical="center"/>
    </xf>
    <xf numFmtId="0" fontId="8" fillId="0" borderId="9" xfId="12" applyFont="1" applyBorder="1" applyAlignment="1">
      <alignment vertical="center"/>
    </xf>
    <xf numFmtId="0" fontId="3" fillId="0" borderId="0" xfId="0" applyFont="1" applyAlignment="1">
      <alignment horizontal="center" vertical="center" wrapText="1" readingOrder="1"/>
    </xf>
    <xf numFmtId="0" fontId="6" fillId="3" borderId="6" xfId="0" applyFont="1" applyFill="1" applyBorder="1" applyAlignment="1">
      <alignment horizontal="center" vertical="center"/>
    </xf>
    <xf numFmtId="0" fontId="13" fillId="0" borderId="0" xfId="21" applyFont="1" applyAlignment="1">
      <alignment vertical="center"/>
    </xf>
    <xf numFmtId="0" fontId="25" fillId="0" borderId="0" xfId="21" applyFont="1"/>
    <xf numFmtId="0" fontId="5" fillId="3" borderId="5" xfId="21" applyFont="1" applyFill="1" applyBorder="1" applyAlignment="1">
      <alignment horizontal="center" vertical="center" wrapText="1"/>
    </xf>
    <xf numFmtId="0" fontId="6" fillId="3" borderId="6" xfId="21" applyFont="1" applyFill="1" applyBorder="1" applyAlignment="1">
      <alignment horizontal="center" vertical="center"/>
    </xf>
    <xf numFmtId="0" fontId="6" fillId="3" borderId="6" xfId="21" applyFont="1" applyFill="1" applyBorder="1" applyAlignment="1">
      <alignment horizontal="center" vertical="center" wrapText="1"/>
    </xf>
    <xf numFmtId="0" fontId="2" fillId="0" borderId="0" xfId="21" applyFont="1" applyAlignment="1">
      <alignment horizontal="right" vertical="center" wrapText="1" indent="1" readingOrder="2"/>
    </xf>
    <xf numFmtId="9" fontId="10" fillId="0" borderId="0" xfId="22" applyFont="1" applyFill="1" applyBorder="1" applyAlignment="1">
      <alignment horizontal="right" vertical="center"/>
    </xf>
    <xf numFmtId="0" fontId="3" fillId="0" borderId="0" xfId="21" applyFont="1" applyAlignment="1">
      <alignment horizontal="left" vertical="center" wrapText="1" indent="1" readingOrder="2"/>
    </xf>
    <xf numFmtId="0" fontId="3" fillId="0" borderId="0" xfId="21" applyFont="1" applyAlignment="1">
      <alignment horizontal="left" vertical="center" wrapText="1" indent="1" readingOrder="1"/>
    </xf>
    <xf numFmtId="0" fontId="2" fillId="0" borderId="11" xfId="21" applyFont="1" applyBorder="1" applyAlignment="1">
      <alignment horizontal="right" vertical="center" wrapText="1" indent="1" readingOrder="2"/>
    </xf>
    <xf numFmtId="9" fontId="10" fillId="0" borderId="11" xfId="22" applyFont="1" applyBorder="1" applyAlignment="1">
      <alignment horizontal="right" vertical="center"/>
    </xf>
    <xf numFmtId="0" fontId="3" fillId="0" borderId="11" xfId="21" applyFont="1" applyBorder="1" applyAlignment="1">
      <alignment horizontal="left" vertical="center" wrapText="1" indent="1" readingOrder="1"/>
    </xf>
    <xf numFmtId="14" fontId="10" fillId="0" borderId="9" xfId="21" applyNumberFormat="1" applyFont="1" applyBorder="1" applyAlignment="1">
      <alignment horizontal="right" vertical="center" readingOrder="2"/>
    </xf>
    <xf numFmtId="166" fontId="10" fillId="0" borderId="0" xfId="22" applyNumberFormat="1" applyFont="1" applyFill="1" applyBorder="1" applyAlignment="1">
      <alignment horizontal="right" vertical="center"/>
    </xf>
    <xf numFmtId="166" fontId="0" fillId="0" borderId="0" xfId="22" applyNumberFormat="1" applyFont="1" applyAlignment="1">
      <alignment horizontal="right" vertical="center"/>
    </xf>
    <xf numFmtId="166" fontId="10" fillId="0" borderId="0" xfId="22" applyNumberFormat="1" applyFont="1" applyAlignment="1">
      <alignment horizontal="right" vertical="center"/>
    </xf>
    <xf numFmtId="166" fontId="10" fillId="0" borderId="11" xfId="22" applyNumberFormat="1" applyFont="1" applyBorder="1" applyAlignment="1">
      <alignment horizontal="right" vertical="center"/>
    </xf>
    <xf numFmtId="0" fontId="3" fillId="0" borderId="0" xfId="17" applyFont="1" applyAlignment="1">
      <alignment horizontal="center" vertical="center" wrapText="1" readingOrder="1"/>
    </xf>
    <xf numFmtId="0" fontId="13" fillId="0" borderId="0" xfId="0" applyFont="1"/>
    <xf numFmtId="0" fontId="5" fillId="3" borderId="7" xfId="11" applyFont="1" applyFill="1" applyBorder="1" applyAlignment="1">
      <alignment horizontal="center" vertical="center"/>
    </xf>
    <xf numFmtId="0" fontId="5" fillId="3" borderId="7" xfId="11" applyFont="1" applyFill="1" applyBorder="1">
      <alignment horizontal="center" vertical="center" wrapText="1"/>
    </xf>
    <xf numFmtId="0" fontId="6" fillId="3" borderId="2" xfId="11" applyFont="1" applyFill="1" applyBorder="1">
      <alignment horizontal="center" vertical="center" wrapText="1"/>
    </xf>
    <xf numFmtId="0" fontId="5" fillId="3" borderId="12" xfId="11" applyFont="1" applyFill="1" applyBorder="1">
      <alignment horizontal="center" vertical="center" wrapText="1"/>
    </xf>
    <xf numFmtId="0" fontId="5" fillId="3" borderId="13" xfId="11" applyFont="1" applyFill="1" applyBorder="1">
      <alignment horizontal="center" vertical="center" wrapText="1"/>
    </xf>
    <xf numFmtId="0" fontId="6" fillId="3" borderId="13" xfId="11" applyFont="1" applyFill="1" applyBorder="1">
      <alignment horizontal="center" vertical="center" wrapText="1"/>
    </xf>
    <xf numFmtId="0" fontId="6" fillId="3" borderId="14" xfId="11" applyFont="1" applyFill="1" applyBorder="1">
      <alignment horizontal="center" vertical="center" wrapText="1"/>
    </xf>
    <xf numFmtId="0" fontId="6" fillId="3" borderId="7" xfId="11" applyFont="1" applyFill="1" applyBorder="1">
      <alignment horizontal="center" vertical="center" wrapText="1"/>
    </xf>
    <xf numFmtId="0" fontId="5" fillId="3" borderId="2" xfId="11" applyFont="1" applyFill="1" applyBorder="1" applyAlignment="1">
      <alignment horizontal="center" vertical="center"/>
    </xf>
    <xf numFmtId="167" fontId="2" fillId="0" borderId="0" xfId="10" applyNumberFormat="1" applyFont="1" applyFill="1" applyBorder="1" applyAlignment="1">
      <alignment horizontal="right" vertical="center" wrapText="1" indent="1"/>
    </xf>
    <xf numFmtId="167" fontId="8" fillId="0" borderId="0" xfId="20" applyNumberFormat="1" applyFont="1" applyFill="1" applyBorder="1" applyAlignment="1">
      <alignment horizontal="right" vertical="center"/>
    </xf>
    <xf numFmtId="167" fontId="3" fillId="0" borderId="0" xfId="20" applyNumberFormat="1" applyFont="1" applyFill="1" applyBorder="1" applyAlignment="1">
      <alignment horizontal="right" vertical="center"/>
    </xf>
    <xf numFmtId="166" fontId="3" fillId="0" borderId="0" xfId="1" applyNumberFormat="1" applyFont="1" applyFill="1" applyBorder="1" applyAlignment="1">
      <alignment horizontal="right" vertical="center"/>
    </xf>
    <xf numFmtId="1" fontId="8" fillId="0" borderId="0" xfId="1" applyNumberFormat="1" applyFont="1" applyFill="1" applyBorder="1" applyAlignment="1">
      <alignment horizontal="right" vertical="center"/>
    </xf>
    <xf numFmtId="0" fontId="3" fillId="0" borderId="0" xfId="25" applyFont="1" applyAlignment="1">
      <alignment horizontal="left" vertical="center" wrapText="1" indent="1"/>
    </xf>
    <xf numFmtId="166" fontId="13" fillId="0" borderId="0" xfId="1" applyNumberFormat="1" applyFont="1"/>
    <xf numFmtId="0" fontId="22" fillId="0" borderId="0" xfId="0" applyFont="1" applyAlignment="1">
      <alignment horizontal="left" vertical="center" wrapText="1" indent="1"/>
    </xf>
    <xf numFmtId="3" fontId="14" fillId="0" borderId="4" xfId="0" applyNumberFormat="1" applyFont="1" applyBorder="1" applyAlignment="1">
      <alignment horizontal="center" vertical="center"/>
    </xf>
    <xf numFmtId="3" fontId="19" fillId="0" borderId="4" xfId="0" applyNumberFormat="1" applyFont="1" applyBorder="1" applyAlignment="1">
      <alignment horizontal="right" vertical="center"/>
    </xf>
    <xf numFmtId="166" fontId="19" fillId="0" borderId="4" xfId="1" applyNumberFormat="1" applyFont="1" applyFill="1" applyBorder="1" applyAlignment="1">
      <alignment horizontal="right" vertical="center"/>
    </xf>
    <xf numFmtId="3" fontId="19" fillId="0" borderId="4" xfId="0" applyNumberFormat="1" applyFont="1" applyBorder="1" applyAlignment="1">
      <alignment horizontal="center" vertical="center"/>
    </xf>
    <xf numFmtId="166" fontId="19" fillId="0" borderId="4" xfId="1" applyNumberFormat="1" applyFont="1" applyBorder="1" applyAlignment="1">
      <alignment horizontal="right" vertical="center"/>
    </xf>
    <xf numFmtId="9" fontId="19" fillId="0" borderId="4" xfId="1" applyFont="1" applyFill="1" applyBorder="1" applyAlignment="1">
      <alignment horizontal="right" vertical="center"/>
    </xf>
    <xf numFmtId="0" fontId="8" fillId="0" borderId="0" xfId="12" applyFont="1" applyAlignment="1">
      <alignment horizontal="right" vertical="center" wrapText="1"/>
    </xf>
    <xf numFmtId="0" fontId="9" fillId="0" borderId="0" xfId="25" applyFont="1" applyAlignment="1">
      <alignment vertical="center"/>
    </xf>
    <xf numFmtId="0" fontId="7" fillId="0" borderId="0" xfId="0" applyFont="1" applyAlignment="1">
      <alignment horizontal="left" vertical="center"/>
    </xf>
    <xf numFmtId="3" fontId="13" fillId="0" borderId="0" xfId="0" applyNumberFormat="1" applyFont="1" applyAlignment="1">
      <alignment vertical="center"/>
    </xf>
    <xf numFmtId="0" fontId="25" fillId="0" borderId="0" xfId="0" applyFont="1"/>
    <xf numFmtId="0" fontId="2" fillId="0" borderId="0" xfId="17" applyFont="1" applyAlignment="1">
      <alignment horizontal="center" vertical="center" wrapText="1" readingOrder="2"/>
    </xf>
    <xf numFmtId="0" fontId="9" fillId="0" borderId="0" xfId="17" applyAlignment="1">
      <alignment horizontal="right" vertical="center" wrapText="1" indent="1"/>
    </xf>
    <xf numFmtId="0" fontId="8" fillId="0" borderId="0" xfId="26" applyFont="1" applyAlignment="1">
      <alignment horizontal="left" vertical="center" wrapText="1" indent="1" readingOrder="1"/>
    </xf>
    <xf numFmtId="0" fontId="9" fillId="0" borderId="0" xfId="15" applyAlignment="1">
      <alignment horizontal="right" vertical="center" wrapText="1" indent="1"/>
    </xf>
    <xf numFmtId="0" fontId="2" fillId="0" borderId="0" xfId="0" applyFont="1" applyAlignment="1">
      <alignment horizontal="center" vertical="center" wrapText="1"/>
    </xf>
    <xf numFmtId="165" fontId="7" fillId="0" borderId="9" xfId="23" applyFont="1" applyFill="1" applyBorder="1" applyAlignment="1">
      <alignment vertical="center" readingOrder="1"/>
    </xf>
    <xf numFmtId="0" fontId="9" fillId="0" borderId="0" xfId="0" applyFont="1" applyAlignment="1">
      <alignment vertical="center" wrapText="1" readingOrder="2"/>
    </xf>
    <xf numFmtId="0" fontId="8" fillId="0" borderId="0" xfId="0" applyFont="1" applyAlignment="1">
      <alignment horizontal="left" vertical="center" wrapText="1" indent="1" readingOrder="1"/>
    </xf>
    <xf numFmtId="0" fontId="3" fillId="5" borderId="0" xfId="3" applyFont="1" applyFill="1" applyAlignment="1">
      <alignment horizontal="center" vertical="center"/>
    </xf>
    <xf numFmtId="0" fontId="2" fillId="5" borderId="0" xfId="17" applyFont="1" applyFill="1" applyAlignment="1">
      <alignment horizontal="center" vertical="center" wrapText="1" readingOrder="2"/>
    </xf>
    <xf numFmtId="0" fontId="9" fillId="5" borderId="0" xfId="15" applyFill="1" applyAlignment="1">
      <alignment horizontal="right" vertical="center" wrapText="1" indent="1"/>
    </xf>
    <xf numFmtId="0" fontId="8" fillId="5" borderId="0" xfId="26" applyFont="1" applyFill="1" applyAlignment="1">
      <alignment horizontal="left" vertical="center" wrapText="1" indent="1" readingOrder="1"/>
    </xf>
    <xf numFmtId="0" fontId="3" fillId="5" borderId="0" xfId="17" applyFont="1" applyFill="1" applyAlignment="1">
      <alignment horizontal="center" vertical="center" wrapText="1" readingOrder="1"/>
    </xf>
    <xf numFmtId="0" fontId="2" fillId="5" borderId="0" xfId="0" applyFont="1" applyFill="1" applyAlignment="1">
      <alignment horizontal="center" vertical="center" wrapText="1"/>
    </xf>
    <xf numFmtId="0" fontId="9" fillId="5" borderId="0" xfId="3" applyFill="1" applyAlignment="1">
      <alignment vertical="center" wrapText="1" readingOrder="2"/>
    </xf>
    <xf numFmtId="0" fontId="10" fillId="5" borderId="0" xfId="3" applyFont="1" applyFill="1" applyAlignment="1">
      <alignment vertical="center" wrapText="1"/>
    </xf>
    <xf numFmtId="0" fontId="3" fillId="5" borderId="0" xfId="0" applyFont="1" applyFill="1" applyAlignment="1">
      <alignment horizontal="center" vertical="center" wrapText="1" readingOrder="1"/>
    </xf>
    <xf numFmtId="0" fontId="2" fillId="0" borderId="0" xfId="21" applyFont="1" applyAlignment="1">
      <alignment horizontal="center" vertical="center"/>
    </xf>
    <xf numFmtId="0" fontId="19" fillId="0" borderId="0" xfId="21" applyFont="1" applyAlignment="1">
      <alignment horizontal="center" vertical="center"/>
    </xf>
    <xf numFmtId="0" fontId="9" fillId="0" borderId="0" xfId="3" applyAlignment="1">
      <alignment horizontal="center" vertical="center"/>
    </xf>
    <xf numFmtId="0" fontId="2" fillId="0" borderId="0" xfId="3" applyFont="1" applyAlignment="1">
      <alignment horizontal="center" vertical="center"/>
    </xf>
    <xf numFmtId="0" fontId="3" fillId="0" borderId="0" xfId="3" applyFont="1" applyAlignment="1">
      <alignment horizontal="center" vertical="center"/>
    </xf>
    <xf numFmtId="0" fontId="14" fillId="0" borderId="0" xfId="0" applyFont="1" applyAlignment="1">
      <alignment horizontal="center" vertical="center"/>
    </xf>
    <xf numFmtId="0" fontId="2" fillId="0" borderId="0" xfId="0" applyFont="1" applyAlignment="1">
      <alignment horizontal="center" vertical="center"/>
    </xf>
    <xf numFmtId="0" fontId="6" fillId="3" borderId="0" xfId="17" applyFont="1" applyFill="1" applyAlignment="1">
      <alignment horizontal="left" vertical="center" wrapText="1" indent="1"/>
    </xf>
    <xf numFmtId="0" fontId="9" fillId="0" borderId="9" xfId="17" quotePrefix="1" applyBorder="1" applyAlignment="1">
      <alignment horizontal="right" vertical="center" wrapText="1" indent="1" readingOrder="2"/>
    </xf>
    <xf numFmtId="49" fontId="8" fillId="0" borderId="9" xfId="17" quotePrefix="1" applyNumberFormat="1" applyFont="1" applyBorder="1" applyAlignment="1">
      <alignment horizontal="left" vertical="center" wrapText="1" indent="1"/>
    </xf>
    <xf numFmtId="0" fontId="6" fillId="3" borderId="0" xfId="3" applyFont="1" applyFill="1" applyAlignment="1">
      <alignment horizontal="left" vertical="center" wrapText="1"/>
    </xf>
    <xf numFmtId="0" fontId="13" fillId="0" borderId="0" xfId="7" applyFont="1" applyAlignment="1">
      <alignment horizontal="center" vertical="center"/>
    </xf>
    <xf numFmtId="0" fontId="17" fillId="0" borderId="0" xfId="6" applyFont="1" applyFill="1" applyBorder="1" applyAlignment="1">
      <alignment horizontal="center" vertical="center" wrapText="1"/>
    </xf>
    <xf numFmtId="0" fontId="17" fillId="0" borderId="0" xfId="8" applyFont="1" applyFill="1" applyBorder="1" applyAlignment="1" applyProtection="1">
      <alignment horizontal="center" vertical="center" wrapText="1"/>
    </xf>
    <xf numFmtId="0" fontId="6" fillId="3" borderId="0" xfId="17" applyFont="1" applyFill="1" applyAlignment="1">
      <alignment horizontal="left" vertical="center" wrapText="1" indent="1" readingOrder="1"/>
    </xf>
    <xf numFmtId="0" fontId="8" fillId="0" borderId="0" xfId="0" applyFont="1" applyAlignment="1">
      <alignment horizontal="center" vertical="center" readingOrder="2"/>
    </xf>
    <xf numFmtId="0" fontId="5" fillId="3" borderId="12" xfId="11" applyFont="1" applyFill="1" applyBorder="1">
      <alignment horizontal="center" vertical="center" wrapText="1"/>
    </xf>
    <xf numFmtId="0" fontId="5" fillId="3" borderId="13" xfId="11" applyFont="1" applyFill="1" applyBorder="1">
      <alignment horizontal="center" vertical="center" wrapText="1"/>
    </xf>
    <xf numFmtId="0" fontId="6" fillId="3" borderId="10" xfId="11" applyFont="1" applyFill="1" applyBorder="1">
      <alignment horizontal="center" vertical="center" wrapText="1"/>
    </xf>
    <xf numFmtId="0" fontId="6" fillId="3" borderId="15" xfId="11" applyFont="1" applyFill="1" applyBorder="1">
      <alignment horizontal="center" vertical="center" wrapText="1"/>
    </xf>
    <xf numFmtId="0" fontId="5" fillId="3" borderId="7" xfId="11" applyFont="1" applyFill="1" applyBorder="1">
      <alignment horizontal="center" vertical="center" wrapText="1"/>
    </xf>
    <xf numFmtId="0" fontId="5" fillId="3" borderId="2" xfId="11" applyFont="1" applyFill="1" applyBorder="1">
      <alignment horizontal="center" vertical="center" wrapText="1"/>
    </xf>
    <xf numFmtId="0" fontId="5" fillId="3" borderId="7" xfId="11" applyFont="1" applyFill="1" applyBorder="1" applyAlignment="1">
      <alignment horizontal="center" vertical="center"/>
    </xf>
    <xf numFmtId="0" fontId="5" fillId="3" borderId="2" xfId="11" applyFont="1" applyFill="1" applyBorder="1" applyAlignment="1">
      <alignment horizontal="center" vertical="center"/>
    </xf>
    <xf numFmtId="0" fontId="6" fillId="3" borderId="2" xfId="11" applyFont="1" applyFill="1" applyBorder="1">
      <alignment horizontal="center" vertical="center" wrapText="1"/>
    </xf>
    <xf numFmtId="0" fontId="3" fillId="0" borderId="10" xfId="0" applyFont="1" applyBorder="1" applyAlignment="1">
      <alignment horizontal="center" vertical="center"/>
    </xf>
    <xf numFmtId="0" fontId="8" fillId="0" borderId="0" xfId="12" applyFont="1" applyAlignment="1">
      <alignment horizontal="right" vertical="center" wrapText="1"/>
    </xf>
    <xf numFmtId="0" fontId="3" fillId="0" borderId="10" xfId="0" applyFont="1" applyBorder="1" applyAlignment="1">
      <alignment horizontal="center" vertical="center" wrapText="1"/>
    </xf>
    <xf numFmtId="0" fontId="6" fillId="3" borderId="13" xfId="11" applyFont="1" applyFill="1" applyBorder="1">
      <alignment horizontal="center" vertical="center" wrapText="1"/>
    </xf>
    <xf numFmtId="0" fontId="6" fillId="3" borderId="14" xfId="11" applyFont="1" applyFill="1" applyBorder="1">
      <alignment horizontal="center" vertical="center" wrapText="1"/>
    </xf>
    <xf numFmtId="0" fontId="6" fillId="3" borderId="7" xfId="11" applyFont="1" applyFill="1" applyBorder="1">
      <alignment horizontal="center" vertical="center" wrapText="1"/>
    </xf>
    <xf numFmtId="165" fontId="7" fillId="0" borderId="9" xfId="23" applyFont="1" applyFill="1" applyBorder="1" applyAlignment="1">
      <alignment horizontal="left" vertical="center" readingOrder="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19" fillId="0" borderId="0" xfId="0" applyFont="1" applyAlignment="1">
      <alignment horizontal="center" vertical="center"/>
    </xf>
  </cellXfs>
  <cellStyles count="27">
    <cellStyle name="Check Cell 2" xfId="10" xr:uid="{00000000-0005-0000-0000-000000000000}"/>
    <cellStyle name="Comma" xfId="20" builtinId="3"/>
    <cellStyle name="Comma 2" xfId="23" xr:uid="{62A3D176-1764-475F-BFC4-1800C8E12839}"/>
    <cellStyle name="Had2" xfId="11" xr:uid="{00000000-0005-0000-0000-000002000000}"/>
    <cellStyle name="Hyperlink" xfId="6" builtinId="8"/>
    <cellStyle name="Hyperlink 2" xfId="8" xr:uid="{00000000-0005-0000-0000-000004000000}"/>
    <cellStyle name="Normal" xfId="0" builtinId="0"/>
    <cellStyle name="Normal 10" xfId="24" xr:uid="{81D52FF1-885F-4136-99DB-8F76925BAC03}"/>
    <cellStyle name="Normal 13 2" xfId="26" xr:uid="{FC16F88F-2E24-4F00-9582-C5B8A65FE919}"/>
    <cellStyle name="Normal 14" xfId="15" xr:uid="{00000000-0005-0000-0000-000006000000}"/>
    <cellStyle name="Normal 2" xfId="3" xr:uid="{00000000-0005-0000-0000-000007000000}"/>
    <cellStyle name="Normal 2 2" xfId="9" xr:uid="{00000000-0005-0000-0000-000008000000}"/>
    <cellStyle name="Normal 2 2 2" xfId="17" xr:uid="{00000000-0005-0000-0000-000009000000}"/>
    <cellStyle name="Normal 3" xfId="2" xr:uid="{00000000-0005-0000-0000-00000A000000}"/>
    <cellStyle name="Normal 4" xfId="5" xr:uid="{00000000-0005-0000-0000-00000B000000}"/>
    <cellStyle name="Normal 5" xfId="4" xr:uid="{00000000-0005-0000-0000-00000C000000}"/>
    <cellStyle name="Normal 6" xfId="13" xr:uid="{00000000-0005-0000-0000-00000D000000}"/>
    <cellStyle name="Normal 6 3" xfId="18" xr:uid="{B90977E3-087D-458F-95A9-5C7C65ADE8E4}"/>
    <cellStyle name="Normal 7" xfId="21" xr:uid="{F3469DAC-080D-4333-94B2-2EE13BF2AB28}"/>
    <cellStyle name="Normal 9" xfId="7" xr:uid="{00000000-0005-0000-0000-00000E000000}"/>
    <cellStyle name="Normal_قائمة الجداول1" xfId="12" xr:uid="{00000000-0005-0000-0000-000012000000}"/>
    <cellStyle name="Normal_ورقة1" xfId="25" xr:uid="{064404AB-B873-4D85-BAD6-391A5F041E73}"/>
    <cellStyle name="Percent" xfId="1" builtinId="5"/>
    <cellStyle name="Percent 2" xfId="14" xr:uid="{00000000-0005-0000-0000-000015000000}"/>
    <cellStyle name="Percent 2 3" xfId="19" xr:uid="{097BBC2A-9DAD-4517-9635-2025948C636D}"/>
    <cellStyle name="Percent 3" xfId="22" xr:uid="{93A03B4F-A9D1-4DB4-89CF-00F9B02F55BF}"/>
    <cellStyle name="عادي_SHDA" xfId="16" xr:uid="{00000000-0005-0000-0000-000016000000}"/>
  </cellStyles>
  <dxfs count="0"/>
  <tableStyles count="0" defaultTableStyle="TableStyleMedium2" defaultPivotStyle="PivotStyleLight16"/>
  <colors>
    <mruColors>
      <color rgb="FFB68A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1019511</xdr:colOff>
      <xdr:row>0</xdr:row>
      <xdr:rowOff>0</xdr:rowOff>
    </xdr:from>
    <xdr:to>
      <xdr:col>4</xdr:col>
      <xdr:colOff>109265</xdr:colOff>
      <xdr:row>0</xdr:row>
      <xdr:rowOff>602154</xdr:rowOff>
    </xdr:to>
    <xdr:pic>
      <xdr:nvPicPr>
        <xdr:cNvPr id="4" name="Picture 3">
          <a:extLst>
            <a:ext uri="{FF2B5EF4-FFF2-40B4-BE49-F238E27FC236}">
              <a16:creationId xmlns:a16="http://schemas.microsoft.com/office/drawing/2014/main" id="{182E62B2-321B-F10A-98EB-AB5FFB0AE7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138735" y="0"/>
          <a:ext cx="1458304" cy="6021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0</xdr:row>
      <xdr:rowOff>0</xdr:rowOff>
    </xdr:from>
    <xdr:to>
      <xdr:col>6</xdr:col>
      <xdr:colOff>378804</xdr:colOff>
      <xdr:row>0</xdr:row>
      <xdr:rowOff>602154</xdr:rowOff>
    </xdr:to>
    <xdr:pic>
      <xdr:nvPicPr>
        <xdr:cNvPr id="3" name="Picture 2">
          <a:extLst>
            <a:ext uri="{FF2B5EF4-FFF2-40B4-BE49-F238E27FC236}">
              <a16:creationId xmlns:a16="http://schemas.microsoft.com/office/drawing/2014/main" id="{47A38867-A95D-462D-AF6B-A09BB19F1F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840371" y="0"/>
          <a:ext cx="1464654" cy="6021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555723</xdr:colOff>
      <xdr:row>0</xdr:row>
      <xdr:rowOff>0</xdr:rowOff>
    </xdr:from>
    <xdr:to>
      <xdr:col>7</xdr:col>
      <xdr:colOff>2086420</xdr:colOff>
      <xdr:row>0</xdr:row>
      <xdr:rowOff>542925</xdr:rowOff>
    </xdr:to>
    <xdr:pic>
      <xdr:nvPicPr>
        <xdr:cNvPr id="2" name="Picture 1">
          <a:extLst>
            <a:ext uri="{FF2B5EF4-FFF2-40B4-BE49-F238E27FC236}">
              <a16:creationId xmlns:a16="http://schemas.microsoft.com/office/drawing/2014/main" id="{48FE3DEE-3C0A-4DC5-BBF0-B6E0DDE645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32333671" y="0"/>
          <a:ext cx="1530697" cy="542925"/>
        </a:xfrm>
        <a:prstGeom prst="rect">
          <a:avLst/>
        </a:prstGeom>
      </xdr:spPr>
    </xdr:pic>
    <xdr:clientData/>
  </xdr:twoCellAnchor>
  <xdr:twoCellAnchor editAs="oneCell">
    <xdr:from>
      <xdr:col>15</xdr:col>
      <xdr:colOff>417369</xdr:colOff>
      <xdr:row>0</xdr:row>
      <xdr:rowOff>0</xdr:rowOff>
    </xdr:from>
    <xdr:to>
      <xdr:col>16</xdr:col>
      <xdr:colOff>29526</xdr:colOff>
      <xdr:row>1</xdr:row>
      <xdr:rowOff>52560</xdr:rowOff>
    </xdr:to>
    <xdr:pic>
      <xdr:nvPicPr>
        <xdr:cNvPr id="3" name="Picture 2">
          <a:extLst>
            <a:ext uri="{FF2B5EF4-FFF2-40B4-BE49-F238E27FC236}">
              <a16:creationId xmlns:a16="http://schemas.microsoft.com/office/drawing/2014/main" id="{2CE0A197-9359-44CA-A243-25FE5460C7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25004111" y="0"/>
          <a:ext cx="1748066" cy="687560"/>
        </a:xfrm>
        <a:prstGeom prst="rect">
          <a:avLst/>
        </a:prstGeom>
      </xdr:spPr>
    </xdr:pic>
    <xdr:clientData/>
  </xdr:twoCellAnchor>
  <xdr:twoCellAnchor editAs="oneCell">
    <xdr:from>
      <xdr:col>31</xdr:col>
      <xdr:colOff>493134</xdr:colOff>
      <xdr:row>0</xdr:row>
      <xdr:rowOff>0</xdr:rowOff>
    </xdr:from>
    <xdr:to>
      <xdr:col>32</xdr:col>
      <xdr:colOff>108093</xdr:colOff>
      <xdr:row>1</xdr:row>
      <xdr:rowOff>42355</xdr:rowOff>
    </xdr:to>
    <xdr:pic>
      <xdr:nvPicPr>
        <xdr:cNvPr id="4" name="Picture 3">
          <a:extLst>
            <a:ext uri="{FF2B5EF4-FFF2-40B4-BE49-F238E27FC236}">
              <a16:creationId xmlns:a16="http://schemas.microsoft.com/office/drawing/2014/main" id="{9DB19431-EF7A-4277-B93F-3ECBD139C5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09985725" y="0"/>
          <a:ext cx="1750868" cy="677355"/>
        </a:xfrm>
        <a:prstGeom prst="rect">
          <a:avLst/>
        </a:prstGeom>
      </xdr:spPr>
    </xdr:pic>
    <xdr:clientData/>
  </xdr:twoCellAnchor>
  <xdr:twoCellAnchor editAs="oneCell">
    <xdr:from>
      <xdr:col>39</xdr:col>
      <xdr:colOff>297295</xdr:colOff>
      <xdr:row>0</xdr:row>
      <xdr:rowOff>0</xdr:rowOff>
    </xdr:from>
    <xdr:to>
      <xdr:col>40</xdr:col>
      <xdr:colOff>1528</xdr:colOff>
      <xdr:row>1</xdr:row>
      <xdr:rowOff>47118</xdr:rowOff>
    </xdr:to>
    <xdr:pic>
      <xdr:nvPicPr>
        <xdr:cNvPr id="5" name="Picture 4">
          <a:extLst>
            <a:ext uri="{FF2B5EF4-FFF2-40B4-BE49-F238E27FC236}">
              <a16:creationId xmlns:a16="http://schemas.microsoft.com/office/drawing/2014/main" id="{1F249B9C-0666-4AC8-8FF1-20D331572B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86356456" y="0"/>
          <a:ext cx="1771158" cy="687891"/>
        </a:xfrm>
        <a:prstGeom prst="rect">
          <a:avLst/>
        </a:prstGeom>
      </xdr:spPr>
    </xdr:pic>
    <xdr:clientData/>
  </xdr:twoCellAnchor>
  <xdr:twoCellAnchor editAs="oneCell">
    <xdr:from>
      <xdr:col>23</xdr:col>
      <xdr:colOff>0</xdr:colOff>
      <xdr:row>0</xdr:row>
      <xdr:rowOff>0</xdr:rowOff>
    </xdr:from>
    <xdr:to>
      <xdr:col>23</xdr:col>
      <xdr:colOff>1770784</xdr:colOff>
      <xdr:row>1</xdr:row>
      <xdr:rowOff>48705</xdr:rowOff>
    </xdr:to>
    <xdr:pic>
      <xdr:nvPicPr>
        <xdr:cNvPr id="6" name="Picture 5">
          <a:extLst>
            <a:ext uri="{FF2B5EF4-FFF2-40B4-BE49-F238E27FC236}">
              <a16:creationId xmlns:a16="http://schemas.microsoft.com/office/drawing/2014/main" id="{02245BA3-CEBF-4781-A30C-0FC7EE16D5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05409716" y="0"/>
          <a:ext cx="1770784" cy="6831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1063625</xdr:colOff>
      <xdr:row>0</xdr:row>
      <xdr:rowOff>0</xdr:rowOff>
    </xdr:from>
    <xdr:to>
      <xdr:col>12</xdr:col>
      <xdr:colOff>2412</xdr:colOff>
      <xdr:row>0</xdr:row>
      <xdr:rowOff>579378</xdr:rowOff>
    </xdr:to>
    <xdr:pic>
      <xdr:nvPicPr>
        <xdr:cNvPr id="2" name="Picture 1">
          <a:extLst>
            <a:ext uri="{FF2B5EF4-FFF2-40B4-BE49-F238E27FC236}">
              <a16:creationId xmlns:a16="http://schemas.microsoft.com/office/drawing/2014/main" id="{4FF4EEA3-42BC-4291-B808-2536FC9BB4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48217737" y="0"/>
          <a:ext cx="1415288" cy="5793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1390650</xdr:colOff>
      <xdr:row>0</xdr:row>
      <xdr:rowOff>19050</xdr:rowOff>
    </xdr:from>
    <xdr:to>
      <xdr:col>4</xdr:col>
      <xdr:colOff>979</xdr:colOff>
      <xdr:row>0</xdr:row>
      <xdr:rowOff>621204</xdr:rowOff>
    </xdr:to>
    <xdr:pic>
      <xdr:nvPicPr>
        <xdr:cNvPr id="3" name="Picture 2">
          <a:extLst>
            <a:ext uri="{FF2B5EF4-FFF2-40B4-BE49-F238E27FC236}">
              <a16:creationId xmlns:a16="http://schemas.microsoft.com/office/drawing/2014/main" id="{BAFB9561-2F60-450D-8336-03BEFCA299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266071" y="19050"/>
          <a:ext cx="1467829" cy="6021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info@fcsc.gov.a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10"/>
  <sheetViews>
    <sheetView showGridLines="0" rightToLeft="1" zoomScaleNormal="100" workbookViewId="0">
      <selection activeCell="A2" sqref="A2"/>
    </sheetView>
  </sheetViews>
  <sheetFormatPr defaultColWidth="8.7265625" defaultRowHeight="25" customHeight="1"/>
  <cols>
    <col min="1" max="1" width="15.7265625" style="2" customWidth="1"/>
    <col min="2" max="2" width="33.90625" style="2" customWidth="1"/>
    <col min="3" max="3" width="8.7265625" style="2"/>
    <col min="4" max="4" width="33.90625" style="2" customWidth="1"/>
    <col min="5" max="16384" width="8.7265625" style="2"/>
  </cols>
  <sheetData>
    <row r="1" spans="2:14" ht="50.15" customHeight="1">
      <c r="B1" s="128"/>
      <c r="C1" s="128"/>
      <c r="D1" s="128"/>
    </row>
    <row r="2" spans="2:14" ht="25" customHeight="1">
      <c r="B2" s="129" t="s">
        <v>144</v>
      </c>
      <c r="C2" s="129"/>
      <c r="D2" s="129"/>
    </row>
    <row r="3" spans="2:14" ht="25" customHeight="1">
      <c r="B3" s="130" t="s">
        <v>143</v>
      </c>
      <c r="C3" s="130"/>
      <c r="D3" s="130"/>
    </row>
    <row r="4" spans="2:14" ht="41.25" customHeight="1">
      <c r="B4" s="39" t="s">
        <v>0</v>
      </c>
      <c r="C4" s="40" t="s">
        <v>1</v>
      </c>
      <c r="D4" s="41" t="s">
        <v>2</v>
      </c>
    </row>
    <row r="5" spans="2:14" ht="44.25" customHeight="1">
      <c r="B5" s="34" t="s">
        <v>138</v>
      </c>
      <c r="C5" s="37">
        <v>1</v>
      </c>
      <c r="D5" s="35" t="s">
        <v>139</v>
      </c>
      <c r="F5" s="131"/>
      <c r="G5" s="132"/>
      <c r="H5" s="132"/>
      <c r="I5" s="132"/>
      <c r="J5" s="132"/>
      <c r="K5" s="132"/>
      <c r="L5" s="132"/>
    </row>
    <row r="6" spans="2:14" ht="44.25" customHeight="1" thickBot="1">
      <c r="B6" s="42" t="s">
        <v>140</v>
      </c>
      <c r="C6" s="38">
        <v>2</v>
      </c>
      <c r="D6" s="43" t="s">
        <v>142</v>
      </c>
    </row>
    <row r="7" spans="2:14" ht="13"/>
    <row r="8" spans="2:14" ht="13"/>
    <row r="9" spans="2:14" ht="25" customHeight="1">
      <c r="D9" s="126"/>
      <c r="E9" s="126"/>
      <c r="F9" s="126"/>
      <c r="G9" s="126"/>
      <c r="H9" s="126"/>
      <c r="I9" s="126"/>
      <c r="J9" s="126"/>
      <c r="K9" s="126"/>
      <c r="L9" s="126"/>
      <c r="M9" s="126"/>
      <c r="N9" s="126"/>
    </row>
    <row r="10" spans="2:14" ht="25" customHeight="1">
      <c r="D10" s="127"/>
      <c r="E10" s="127"/>
      <c r="F10" s="127"/>
      <c r="G10" s="127"/>
      <c r="H10" s="127"/>
      <c r="I10" s="127"/>
      <c r="J10" s="127"/>
      <c r="K10" s="127"/>
      <c r="L10" s="127"/>
      <c r="M10" s="127"/>
      <c r="N10" s="127"/>
    </row>
  </sheetData>
  <mergeCells count="6">
    <mergeCell ref="D9:N9"/>
    <mergeCell ref="D10:N10"/>
    <mergeCell ref="B1:D1"/>
    <mergeCell ref="B2:D2"/>
    <mergeCell ref="B3:D3"/>
    <mergeCell ref="F5:L5"/>
  </mergeCells>
  <hyperlinks>
    <hyperlink ref="C5" location="'32'!A1" display="'32'!A1" xr:uid="{00000000-0004-0000-0000-00001F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31"/>
  <sheetViews>
    <sheetView showGridLines="0" rightToLeft="1" tabSelected="1" zoomScaleNormal="100" workbookViewId="0"/>
  </sheetViews>
  <sheetFormatPr defaultColWidth="9.1796875" defaultRowHeight="25" customHeight="1"/>
  <cols>
    <col min="1" max="1" width="15.7265625" style="5" customWidth="1"/>
    <col min="2" max="2" width="4.81640625" style="3" customWidth="1"/>
    <col min="3" max="3" width="21.1796875" style="4" customWidth="1"/>
    <col min="4" max="4" width="37.90625" style="5" customWidth="1"/>
    <col min="5" max="5" width="37.90625" style="6" customWidth="1"/>
    <col min="6" max="6" width="18.26953125" style="18" customWidth="1"/>
    <col min="7" max="7" width="6.1796875" style="18" customWidth="1"/>
    <col min="8" max="16384" width="9.1796875" style="5"/>
  </cols>
  <sheetData>
    <row r="1" spans="2:8" ht="50.15" customHeight="1">
      <c r="F1" s="130"/>
      <c r="G1" s="130"/>
      <c r="H1" s="7"/>
    </row>
    <row r="2" spans="2:8" s="4" customFormat="1" ht="25" customHeight="1">
      <c r="B2" s="8">
        <v>1</v>
      </c>
      <c r="C2" s="9" t="s">
        <v>4</v>
      </c>
      <c r="D2" s="9"/>
      <c r="E2" s="10"/>
      <c r="F2" s="11" t="s">
        <v>5</v>
      </c>
      <c r="G2" s="12">
        <v>1</v>
      </c>
      <c r="H2" s="13"/>
    </row>
    <row r="3" spans="2:8" ht="25" customHeight="1">
      <c r="B3" s="25">
        <v>1.1000000000000001</v>
      </c>
      <c r="C3" s="26" t="s">
        <v>6</v>
      </c>
      <c r="D3" s="44" t="s">
        <v>7</v>
      </c>
      <c r="E3" s="47" t="s">
        <v>8</v>
      </c>
      <c r="F3" s="27" t="s">
        <v>9</v>
      </c>
      <c r="G3" s="25">
        <v>1.1000000000000001</v>
      </c>
      <c r="H3" s="7"/>
    </row>
    <row r="4" spans="2:8" s="15" customFormat="1" ht="25" customHeight="1">
      <c r="B4" s="25">
        <v>1.2</v>
      </c>
      <c r="C4" s="28" t="s">
        <v>10</v>
      </c>
      <c r="D4" s="44" t="s">
        <v>11</v>
      </c>
      <c r="E4" s="48" t="s">
        <v>12</v>
      </c>
      <c r="F4" s="29" t="s">
        <v>13</v>
      </c>
      <c r="G4" s="25">
        <v>1.2</v>
      </c>
      <c r="H4" s="7"/>
    </row>
    <row r="5" spans="2:8" s="15" customFormat="1" ht="25" customHeight="1">
      <c r="B5" s="25">
        <v>1.3</v>
      </c>
      <c r="C5" s="28" t="s">
        <v>14</v>
      </c>
      <c r="D5" s="137">
        <v>97146080000</v>
      </c>
      <c r="E5" s="137"/>
      <c r="F5" s="29" t="s">
        <v>15</v>
      </c>
      <c r="G5" s="25">
        <v>1.3</v>
      </c>
      <c r="H5" s="7"/>
    </row>
    <row r="6" spans="2:8" s="15" customFormat="1" ht="25" customHeight="1">
      <c r="B6" s="25">
        <v>1.4</v>
      </c>
      <c r="C6" s="28" t="s">
        <v>16</v>
      </c>
      <c r="D6" s="138" t="s">
        <v>17</v>
      </c>
      <c r="E6" s="139"/>
      <c r="F6" s="29" t="s">
        <v>18</v>
      </c>
      <c r="G6" s="25">
        <v>1.4</v>
      </c>
      <c r="H6" s="7"/>
    </row>
    <row r="7" spans="2:8" s="4" customFormat="1" ht="25" customHeight="1">
      <c r="B7" s="8">
        <v>2</v>
      </c>
      <c r="C7" s="24" t="s">
        <v>19</v>
      </c>
      <c r="D7" s="9"/>
      <c r="E7" s="140" t="s">
        <v>20</v>
      </c>
      <c r="F7" s="140"/>
      <c r="G7" s="8">
        <v>2</v>
      </c>
      <c r="H7" s="13"/>
    </row>
    <row r="8" spans="2:8" ht="25" customHeight="1">
      <c r="B8" s="25">
        <v>2.1</v>
      </c>
      <c r="C8" s="30" t="s">
        <v>21</v>
      </c>
      <c r="D8" s="45" t="s">
        <v>22</v>
      </c>
      <c r="E8" s="46" t="s">
        <v>23</v>
      </c>
      <c r="F8" s="29" t="s">
        <v>24</v>
      </c>
      <c r="G8" s="25">
        <v>2.1</v>
      </c>
      <c r="H8" s="7"/>
    </row>
    <row r="9" spans="2:8" ht="48" customHeight="1">
      <c r="B9" s="25">
        <v>2.2000000000000002</v>
      </c>
      <c r="C9" s="30" t="s">
        <v>25</v>
      </c>
      <c r="D9" s="115" t="s">
        <v>145</v>
      </c>
      <c r="E9" s="116" t="s">
        <v>146</v>
      </c>
      <c r="F9" s="29" t="s">
        <v>26</v>
      </c>
      <c r="G9" s="25">
        <v>2.2000000000000002</v>
      </c>
      <c r="H9" s="7"/>
    </row>
    <row r="10" spans="2:8" ht="25" customHeight="1">
      <c r="B10" s="25">
        <v>2.2999999999999998</v>
      </c>
      <c r="C10" s="30" t="s">
        <v>27</v>
      </c>
      <c r="D10" s="21" t="s">
        <v>28</v>
      </c>
      <c r="E10" s="49" t="s">
        <v>29</v>
      </c>
      <c r="F10" s="29" t="s">
        <v>30</v>
      </c>
      <c r="G10" s="25">
        <v>2.2999999999999998</v>
      </c>
      <c r="H10" s="7"/>
    </row>
    <row r="11" spans="2:8" ht="25" customHeight="1">
      <c r="B11" s="25">
        <v>2.4</v>
      </c>
      <c r="C11" s="30" t="s">
        <v>31</v>
      </c>
      <c r="D11" s="141" t="s">
        <v>147</v>
      </c>
      <c r="E11" s="141"/>
      <c r="F11" s="29" t="s">
        <v>32</v>
      </c>
      <c r="G11" s="25">
        <v>2.4</v>
      </c>
      <c r="H11" s="7"/>
    </row>
    <row r="12" spans="2:8" s="4" customFormat="1" ht="25" customHeight="1">
      <c r="B12" s="8">
        <v>3</v>
      </c>
      <c r="C12" s="9" t="s">
        <v>33</v>
      </c>
      <c r="D12" s="9"/>
      <c r="E12" s="10"/>
      <c r="F12" s="16" t="s">
        <v>34</v>
      </c>
      <c r="G12" s="8">
        <v>3</v>
      </c>
      <c r="H12" s="13"/>
    </row>
    <row r="13" spans="2:8" ht="25" customHeight="1">
      <c r="B13" s="25">
        <v>3.1</v>
      </c>
      <c r="C13" s="14" t="s">
        <v>35</v>
      </c>
      <c r="D13" s="36" t="s">
        <v>36</v>
      </c>
      <c r="E13" s="46" t="s">
        <v>37</v>
      </c>
      <c r="F13" s="29" t="s">
        <v>38</v>
      </c>
      <c r="G13" s="25">
        <v>3.1</v>
      </c>
      <c r="H13" s="17"/>
    </row>
    <row r="14" spans="2:8" ht="25" customHeight="1">
      <c r="B14" s="25">
        <v>3.2</v>
      </c>
      <c r="C14" s="14" t="s">
        <v>39</v>
      </c>
      <c r="D14" s="45" t="s">
        <v>40</v>
      </c>
      <c r="E14" s="46" t="s">
        <v>41</v>
      </c>
      <c r="F14" s="29" t="s">
        <v>42</v>
      </c>
      <c r="G14" s="25">
        <v>3.2</v>
      </c>
      <c r="H14" s="7"/>
    </row>
    <row r="15" spans="2:8" ht="25" customHeight="1">
      <c r="B15" s="25">
        <v>3.2</v>
      </c>
      <c r="C15" s="14" t="s">
        <v>43</v>
      </c>
      <c r="D15" s="45" t="s">
        <v>44</v>
      </c>
      <c r="E15" s="46" t="s">
        <v>45</v>
      </c>
      <c r="F15" s="29" t="s">
        <v>46</v>
      </c>
      <c r="G15" s="25">
        <v>3.2</v>
      </c>
      <c r="H15" s="7"/>
    </row>
    <row r="16" spans="2:8" s="4" customFormat="1" ht="25" customHeight="1">
      <c r="B16" s="8">
        <v>4</v>
      </c>
      <c r="C16" s="9" t="s">
        <v>47</v>
      </c>
      <c r="D16" s="9"/>
      <c r="E16" s="136" t="s">
        <v>48</v>
      </c>
      <c r="F16" s="136"/>
      <c r="G16" s="8">
        <v>4</v>
      </c>
      <c r="H16" s="13"/>
    </row>
    <row r="17" spans="2:8" s="4" customFormat="1" ht="75" customHeight="1">
      <c r="B17" s="3">
        <v>4.0999999999999996</v>
      </c>
      <c r="C17" s="109" t="s">
        <v>49</v>
      </c>
      <c r="D17" s="110" t="s">
        <v>50</v>
      </c>
      <c r="E17" s="111" t="s">
        <v>51</v>
      </c>
      <c r="F17" s="79" t="s">
        <v>52</v>
      </c>
      <c r="G17" s="3">
        <v>4.0999999999999996</v>
      </c>
      <c r="H17" s="13"/>
    </row>
    <row r="18" spans="2:8" s="4" customFormat="1" ht="75" customHeight="1">
      <c r="B18" s="117">
        <v>4.2</v>
      </c>
      <c r="C18" s="118" t="s">
        <v>53</v>
      </c>
      <c r="D18" s="119" t="s">
        <v>54</v>
      </c>
      <c r="E18" s="120" t="s">
        <v>55</v>
      </c>
      <c r="F18" s="121" t="s">
        <v>56</v>
      </c>
      <c r="G18" s="117">
        <v>4.2</v>
      </c>
      <c r="H18" s="13"/>
    </row>
    <row r="19" spans="2:8" s="4" customFormat="1" ht="75" customHeight="1">
      <c r="B19" s="3">
        <v>4.3</v>
      </c>
      <c r="C19" s="109" t="s">
        <v>57</v>
      </c>
      <c r="D19" s="112" t="s">
        <v>58</v>
      </c>
      <c r="E19" s="111" t="s">
        <v>59</v>
      </c>
      <c r="F19" s="79" t="s">
        <v>60</v>
      </c>
      <c r="G19" s="3">
        <v>4.3</v>
      </c>
      <c r="H19" s="13"/>
    </row>
    <row r="20" spans="2:8" s="4" customFormat="1" ht="119.5" customHeight="1">
      <c r="B20" s="117">
        <v>4.4000000000000004</v>
      </c>
      <c r="C20" s="118" t="s">
        <v>61</v>
      </c>
      <c r="D20" s="119" t="s">
        <v>62</v>
      </c>
      <c r="E20" s="120" t="s">
        <v>63</v>
      </c>
      <c r="F20" s="121" t="s">
        <v>64</v>
      </c>
      <c r="G20" s="117">
        <v>4.4000000000000004</v>
      </c>
      <c r="H20" s="13"/>
    </row>
    <row r="21" spans="2:8" s="4" customFormat="1" ht="75" customHeight="1">
      <c r="B21" s="3">
        <v>4.5</v>
      </c>
      <c r="C21" s="113" t="s">
        <v>65</v>
      </c>
      <c r="D21" s="112" t="s">
        <v>66</v>
      </c>
      <c r="E21" s="111" t="s">
        <v>67</v>
      </c>
      <c r="F21" s="60" t="s">
        <v>68</v>
      </c>
      <c r="G21" s="3">
        <v>4.5</v>
      </c>
      <c r="H21" s="13"/>
    </row>
    <row r="22" spans="2:8" s="4" customFormat="1" ht="71" customHeight="1">
      <c r="B22" s="117">
        <v>4.5999999999999996</v>
      </c>
      <c r="C22" s="122" t="s">
        <v>148</v>
      </c>
      <c r="D22" s="123" t="s">
        <v>149</v>
      </c>
      <c r="E22" s="124" t="s">
        <v>151</v>
      </c>
      <c r="F22" s="125" t="s">
        <v>150</v>
      </c>
      <c r="G22" s="117">
        <v>4.5999999999999996</v>
      </c>
      <c r="H22" s="13"/>
    </row>
    <row r="23" spans="2:8" ht="23.5" customHeight="1" thickBot="1">
      <c r="B23" s="22">
        <v>5</v>
      </c>
      <c r="C23" s="23" t="s">
        <v>69</v>
      </c>
      <c r="D23" s="24"/>
      <c r="E23" s="133" t="s">
        <v>70</v>
      </c>
      <c r="F23" s="133"/>
      <c r="G23" s="31">
        <v>5</v>
      </c>
    </row>
    <row r="24" spans="2:8" ht="52.5" customHeight="1" thickBot="1">
      <c r="B24" s="25">
        <v>5.0999999999999996</v>
      </c>
      <c r="C24" s="134" t="s">
        <v>152</v>
      </c>
      <c r="D24" s="134"/>
      <c r="E24" s="135" t="s">
        <v>153</v>
      </c>
      <c r="F24" s="135"/>
      <c r="G24" s="25">
        <v>5.0999999999999996</v>
      </c>
    </row>
    <row r="25" spans="2:8" ht="13">
      <c r="B25" s="54"/>
      <c r="C25" s="55"/>
      <c r="D25" s="56"/>
      <c r="E25" s="57"/>
      <c r="F25" s="58"/>
      <c r="G25" s="58"/>
    </row>
    <row r="26" spans="2:8" ht="13"/>
    <row r="27" spans="2:8" ht="13"/>
    <row r="28" spans="2:8" ht="13"/>
    <row r="29" spans="2:8" ht="13"/>
    <row r="30" spans="2:8" ht="13"/>
    <row r="31" spans="2:8" ht="13"/>
  </sheetData>
  <mergeCells count="9">
    <mergeCell ref="E23:F23"/>
    <mergeCell ref="C24:D24"/>
    <mergeCell ref="E24:F24"/>
    <mergeCell ref="E16:F16"/>
    <mergeCell ref="F1:G1"/>
    <mergeCell ref="D5:E5"/>
    <mergeCell ref="D6:E6"/>
    <mergeCell ref="E7:F7"/>
    <mergeCell ref="D11:E11"/>
  </mergeCells>
  <hyperlinks>
    <hyperlink ref="D6" r:id="rId1" xr:uid="{00000000-0004-0000-0100-00000000000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2453E-1A2A-48E7-961F-5C71FB8B3433}">
  <dimension ref="B1:AO25"/>
  <sheetViews>
    <sheetView showGridLines="0" rightToLeft="1" zoomScale="85" zoomScaleNormal="85" zoomScaleSheetLayoutView="100" workbookViewId="0"/>
  </sheetViews>
  <sheetFormatPr defaultColWidth="8.81640625" defaultRowHeight="12.5"/>
  <cols>
    <col min="1" max="1" width="15.7265625" style="80" customWidth="1"/>
    <col min="2" max="2" width="30.54296875" style="7" customWidth="1"/>
    <col min="3" max="7" width="6.36328125" style="7" customWidth="1"/>
    <col min="8" max="8" width="30.54296875" style="7" customWidth="1"/>
    <col min="9" max="9" width="10.453125" style="80" bestFit="1" customWidth="1"/>
    <col min="10" max="10" width="30.54296875" style="80" customWidth="1"/>
    <col min="11" max="11" width="6.36328125" style="80" customWidth="1"/>
    <col min="12" max="12" width="7.453125" style="80" customWidth="1"/>
    <col min="13" max="15" width="6.36328125" style="80" customWidth="1"/>
    <col min="16" max="16" width="30.54296875" style="80" customWidth="1"/>
    <col min="17" max="17" width="8.81640625" style="80"/>
    <col min="18" max="18" width="30.54296875" style="80" customWidth="1"/>
    <col min="19" max="22" width="6.36328125" style="80" customWidth="1"/>
    <col min="23" max="23" width="11.36328125" style="80" customWidth="1"/>
    <col min="24" max="24" width="30.54296875" style="80" customWidth="1"/>
    <col min="25" max="25" width="8.81640625" style="80"/>
    <col min="26" max="26" width="30.54296875" style="80" customWidth="1"/>
    <col min="27" max="30" width="6.36328125" style="80" customWidth="1"/>
    <col min="31" max="31" width="11" style="80" customWidth="1"/>
    <col min="32" max="32" width="30.54296875" style="80" customWidth="1"/>
    <col min="33" max="33" width="8.81640625" style="80"/>
    <col min="34" max="34" width="30.54296875" style="80" customWidth="1"/>
    <col min="35" max="38" width="6.36328125" style="80" customWidth="1"/>
    <col min="39" max="39" width="12" style="80" customWidth="1"/>
    <col min="40" max="41" width="30.54296875" style="80" customWidth="1"/>
    <col min="42" max="16384" width="8.81640625" style="80"/>
  </cols>
  <sheetData>
    <row r="1" spans="2:41" ht="50.15" customHeight="1">
      <c r="AI1" s="7"/>
      <c r="AJ1" s="7"/>
      <c r="AK1" s="7"/>
      <c r="AL1" s="7"/>
      <c r="AM1" s="7"/>
      <c r="AN1" s="7"/>
      <c r="AO1" s="7"/>
    </row>
    <row r="2" spans="2:41" ht="25" customHeight="1">
      <c r="B2" s="131" t="s">
        <v>130</v>
      </c>
      <c r="C2" s="132"/>
      <c r="D2" s="132"/>
      <c r="E2" s="132"/>
      <c r="F2" s="132"/>
      <c r="G2" s="132"/>
      <c r="H2" s="132"/>
      <c r="J2" s="131" t="s">
        <v>132</v>
      </c>
      <c r="K2" s="132"/>
      <c r="L2" s="132"/>
      <c r="M2" s="132"/>
      <c r="N2" s="132"/>
      <c r="O2" s="132"/>
      <c r="P2" s="132"/>
      <c r="R2" s="131" t="s">
        <v>132</v>
      </c>
      <c r="S2" s="132"/>
      <c r="T2" s="132"/>
      <c r="U2" s="132"/>
      <c r="V2" s="132"/>
      <c r="W2" s="132"/>
      <c r="X2" s="132"/>
      <c r="Z2" s="131" t="s">
        <v>134</v>
      </c>
      <c r="AA2" s="132"/>
      <c r="AB2" s="132"/>
      <c r="AC2" s="132"/>
      <c r="AD2" s="132"/>
      <c r="AE2" s="132"/>
      <c r="AF2" s="132"/>
      <c r="AH2" s="131" t="s">
        <v>136</v>
      </c>
      <c r="AI2" s="132"/>
      <c r="AJ2" s="132"/>
      <c r="AK2" s="132"/>
      <c r="AL2" s="132"/>
      <c r="AM2" s="132"/>
      <c r="AN2" s="132"/>
    </row>
    <row r="3" spans="2:41" ht="25" customHeight="1">
      <c r="B3" s="151" t="s">
        <v>131</v>
      </c>
      <c r="C3" s="151"/>
      <c r="D3" s="151"/>
      <c r="E3" s="151"/>
      <c r="F3" s="151"/>
      <c r="G3" s="151"/>
      <c r="H3" s="151"/>
      <c r="J3" s="151" t="s">
        <v>133</v>
      </c>
      <c r="K3" s="151"/>
      <c r="L3" s="151"/>
      <c r="M3" s="151"/>
      <c r="N3" s="151"/>
      <c r="O3" s="151"/>
      <c r="P3" s="151"/>
      <c r="R3" s="151" t="s">
        <v>133</v>
      </c>
      <c r="S3" s="151"/>
      <c r="T3" s="151"/>
      <c r="U3" s="151"/>
      <c r="V3" s="151"/>
      <c r="W3" s="151"/>
      <c r="X3" s="151"/>
      <c r="Z3" s="153" t="s">
        <v>135</v>
      </c>
      <c r="AA3" s="153"/>
      <c r="AB3" s="153"/>
      <c r="AC3" s="153"/>
      <c r="AD3" s="153"/>
      <c r="AE3" s="153"/>
      <c r="AF3" s="153"/>
      <c r="AH3" s="151" t="s">
        <v>137</v>
      </c>
      <c r="AI3" s="151"/>
      <c r="AJ3" s="151"/>
      <c r="AK3" s="151"/>
      <c r="AL3" s="151"/>
      <c r="AM3" s="151"/>
      <c r="AN3" s="151"/>
    </row>
    <row r="4" spans="2:41" ht="55" customHeight="1">
      <c r="B4" s="148" t="s">
        <v>71</v>
      </c>
      <c r="C4" s="142" t="s">
        <v>72</v>
      </c>
      <c r="D4" s="143"/>
      <c r="E4" s="144" t="s">
        <v>73</v>
      </c>
      <c r="F4" s="145"/>
      <c r="G4" s="146" t="s">
        <v>74</v>
      </c>
      <c r="H4" s="150" t="s">
        <v>75</v>
      </c>
      <c r="J4" s="148" t="s">
        <v>71</v>
      </c>
      <c r="K4" s="142" t="s">
        <v>72</v>
      </c>
      <c r="L4" s="143"/>
      <c r="M4" s="154" t="s">
        <v>73</v>
      </c>
      <c r="N4" s="155"/>
      <c r="O4" s="82" t="s">
        <v>76</v>
      </c>
      <c r="P4" s="156" t="s">
        <v>75</v>
      </c>
      <c r="R4" s="148" t="s">
        <v>71</v>
      </c>
      <c r="S4" s="142" t="s">
        <v>72</v>
      </c>
      <c r="T4" s="143"/>
      <c r="U4" s="154" t="s">
        <v>73</v>
      </c>
      <c r="V4" s="155"/>
      <c r="W4" s="82" t="s">
        <v>76</v>
      </c>
      <c r="X4" s="156" t="s">
        <v>75</v>
      </c>
      <c r="Z4" s="148" t="s">
        <v>71</v>
      </c>
      <c r="AA4" s="142" t="s">
        <v>72</v>
      </c>
      <c r="AB4" s="143"/>
      <c r="AC4" s="154" t="s">
        <v>73</v>
      </c>
      <c r="AD4" s="155"/>
      <c r="AE4" s="82" t="s">
        <v>76</v>
      </c>
      <c r="AF4" s="156" t="s">
        <v>75</v>
      </c>
      <c r="AH4" s="81" t="s">
        <v>71</v>
      </c>
      <c r="AI4" s="84" t="s">
        <v>72</v>
      </c>
      <c r="AJ4" s="85"/>
      <c r="AK4" s="86" t="s">
        <v>73</v>
      </c>
      <c r="AL4" s="87"/>
      <c r="AM4" s="82" t="s">
        <v>76</v>
      </c>
      <c r="AN4" s="88" t="s">
        <v>75</v>
      </c>
    </row>
    <row r="5" spans="2:41" ht="55" customHeight="1">
      <c r="B5" s="149"/>
      <c r="C5" s="82" t="s">
        <v>77</v>
      </c>
      <c r="D5" s="82" t="s">
        <v>78</v>
      </c>
      <c r="E5" s="82" t="s">
        <v>79</v>
      </c>
      <c r="F5" s="82" t="s">
        <v>80</v>
      </c>
      <c r="G5" s="147"/>
      <c r="H5" s="150"/>
      <c r="J5" s="149"/>
      <c r="K5" s="82" t="s">
        <v>81</v>
      </c>
      <c r="L5" s="82" t="s">
        <v>82</v>
      </c>
      <c r="M5" s="82" t="s">
        <v>79</v>
      </c>
      <c r="N5" s="82" t="s">
        <v>80</v>
      </c>
      <c r="O5" s="83" t="s">
        <v>83</v>
      </c>
      <c r="P5" s="150"/>
      <c r="R5" s="149"/>
      <c r="S5" s="82" t="s">
        <v>81</v>
      </c>
      <c r="T5" s="82" t="s">
        <v>82</v>
      </c>
      <c r="U5" s="82" t="s">
        <v>79</v>
      </c>
      <c r="V5" s="82" t="s">
        <v>80</v>
      </c>
      <c r="W5" s="83" t="s">
        <v>83</v>
      </c>
      <c r="X5" s="150"/>
      <c r="Z5" s="149"/>
      <c r="AA5" s="82" t="s">
        <v>81</v>
      </c>
      <c r="AB5" s="82" t="s">
        <v>82</v>
      </c>
      <c r="AC5" s="82" t="s">
        <v>79</v>
      </c>
      <c r="AD5" s="82" t="s">
        <v>80</v>
      </c>
      <c r="AE5" s="83" t="s">
        <v>83</v>
      </c>
      <c r="AF5" s="150"/>
      <c r="AH5" s="89"/>
      <c r="AI5" s="82" t="s">
        <v>81</v>
      </c>
      <c r="AJ5" s="82" t="s">
        <v>82</v>
      </c>
      <c r="AK5" s="82" t="s">
        <v>79</v>
      </c>
      <c r="AL5" s="82" t="s">
        <v>80</v>
      </c>
      <c r="AM5" s="83" t="s">
        <v>83</v>
      </c>
      <c r="AN5" s="83"/>
    </row>
    <row r="6" spans="2:41" ht="30" customHeight="1">
      <c r="B6" s="90" t="s">
        <v>84</v>
      </c>
      <c r="C6" s="91">
        <v>685</v>
      </c>
      <c r="D6" s="91">
        <v>1883</v>
      </c>
      <c r="E6" s="92">
        <f>D6+C6</f>
        <v>2568</v>
      </c>
      <c r="F6" s="93">
        <f>E6/$E$16</f>
        <v>3.7195289755362758E-2</v>
      </c>
      <c r="G6" s="94">
        <f>D6/C6*100</f>
        <v>274.8905109489051</v>
      </c>
      <c r="H6" s="95" t="s">
        <v>85</v>
      </c>
      <c r="J6" s="90" t="s">
        <v>84</v>
      </c>
      <c r="K6" s="91">
        <v>626</v>
      </c>
      <c r="L6" s="91">
        <v>1391</v>
      </c>
      <c r="M6" s="92">
        <v>2017</v>
      </c>
      <c r="N6" s="93">
        <v>3.2261676263595648E-2</v>
      </c>
      <c r="O6" s="94">
        <f>(L6/K6)*100</f>
        <v>222.20447284345047</v>
      </c>
      <c r="P6" s="95" t="s">
        <v>85</v>
      </c>
      <c r="R6" s="90" t="s">
        <v>84</v>
      </c>
      <c r="S6" s="91">
        <v>658</v>
      </c>
      <c r="T6" s="91">
        <v>1667</v>
      </c>
      <c r="U6" s="92">
        <v>2325</v>
      </c>
      <c r="V6" s="93">
        <v>3.9728649055056221E-2</v>
      </c>
      <c r="W6" s="94">
        <v>253.34346504559272</v>
      </c>
      <c r="X6" s="95" t="s">
        <v>85</v>
      </c>
      <c r="Z6" s="90" t="s">
        <v>84</v>
      </c>
      <c r="AA6" s="91">
        <v>479</v>
      </c>
      <c r="AB6" s="91">
        <v>1402</v>
      </c>
      <c r="AC6" s="92">
        <v>1881</v>
      </c>
      <c r="AD6" s="93">
        <v>3.3945103134643495E-2</v>
      </c>
      <c r="AE6" s="94">
        <v>292.69311064718164</v>
      </c>
      <c r="AF6" s="95" t="s">
        <v>85</v>
      </c>
      <c r="AH6" s="90" t="s">
        <v>84</v>
      </c>
      <c r="AI6" s="91">
        <v>240</v>
      </c>
      <c r="AJ6" s="91">
        <v>1199</v>
      </c>
      <c r="AK6" s="92">
        <v>1439</v>
      </c>
      <c r="AL6" s="93">
        <v>2.7503822629969418E-2</v>
      </c>
      <c r="AM6" s="94">
        <v>499.58333333333337</v>
      </c>
      <c r="AN6" s="95" t="s">
        <v>85</v>
      </c>
    </row>
    <row r="7" spans="2:41" ht="30" customHeight="1">
      <c r="B7" s="90" t="s">
        <v>86</v>
      </c>
      <c r="C7" s="91">
        <v>755</v>
      </c>
      <c r="D7" s="91">
        <v>2498</v>
      </c>
      <c r="E7" s="92">
        <f t="shared" ref="E7:E15" si="0">D7+C7</f>
        <v>3253</v>
      </c>
      <c r="F7" s="93">
        <f t="shared" ref="F7:F15" si="1">E7/$E$16</f>
        <v>4.7116930519546359E-2</v>
      </c>
      <c r="G7" s="94">
        <f t="shared" ref="G7:G14" si="2">D7/C7*100</f>
        <v>330.86092715231786</v>
      </c>
      <c r="H7" s="95" t="s">
        <v>87</v>
      </c>
      <c r="J7" s="90" t="s">
        <v>86</v>
      </c>
      <c r="K7" s="91">
        <v>760</v>
      </c>
      <c r="L7" s="91">
        <v>2342</v>
      </c>
      <c r="M7" s="92">
        <v>3102</v>
      </c>
      <c r="N7" s="93">
        <v>4.9616122840690981E-2</v>
      </c>
      <c r="O7" s="94">
        <f t="shared" ref="O7:O15" si="3">(L7/K7)*100</f>
        <v>308.15789473684208</v>
      </c>
      <c r="P7" s="95" t="s">
        <v>87</v>
      </c>
      <c r="R7" s="90" t="s">
        <v>86</v>
      </c>
      <c r="S7" s="91">
        <v>653</v>
      </c>
      <c r="T7" s="91">
        <v>1786</v>
      </c>
      <c r="U7" s="92">
        <v>2439</v>
      </c>
      <c r="V7" s="93">
        <v>4.1676634428078327E-2</v>
      </c>
      <c r="W7" s="94">
        <v>273.5068912710567</v>
      </c>
      <c r="X7" s="95" t="s">
        <v>87</v>
      </c>
      <c r="Z7" s="90" t="s">
        <v>86</v>
      </c>
      <c r="AA7" s="91">
        <v>819</v>
      </c>
      <c r="AB7" s="91">
        <v>2006</v>
      </c>
      <c r="AC7" s="92">
        <v>2825</v>
      </c>
      <c r="AD7" s="93">
        <v>5.0980816775846823E-2</v>
      </c>
      <c r="AE7" s="94">
        <v>244.93284493284494</v>
      </c>
      <c r="AF7" s="95" t="s">
        <v>87</v>
      </c>
      <c r="AH7" s="90" t="s">
        <v>86</v>
      </c>
      <c r="AI7" s="91">
        <v>937</v>
      </c>
      <c r="AJ7" s="91">
        <v>2276</v>
      </c>
      <c r="AK7" s="92">
        <v>3213</v>
      </c>
      <c r="AL7" s="93">
        <v>6.1410550458715595E-2</v>
      </c>
      <c r="AM7" s="94">
        <v>242.90288153681962</v>
      </c>
      <c r="AN7" s="95" t="s">
        <v>87</v>
      </c>
    </row>
    <row r="8" spans="2:41" ht="30" customHeight="1">
      <c r="B8" s="90" t="s">
        <v>88</v>
      </c>
      <c r="C8" s="91">
        <v>2004</v>
      </c>
      <c r="D8" s="91">
        <v>3619</v>
      </c>
      <c r="E8" s="92">
        <f t="shared" si="0"/>
        <v>5623</v>
      </c>
      <c r="F8" s="93">
        <f t="shared" si="1"/>
        <v>8.1444359148911516E-2</v>
      </c>
      <c r="G8" s="94">
        <f t="shared" si="2"/>
        <v>180.58882235528941</v>
      </c>
      <c r="H8" s="95" t="s">
        <v>89</v>
      </c>
      <c r="I8" s="96"/>
      <c r="J8" s="90" t="s">
        <v>88</v>
      </c>
      <c r="K8" s="91">
        <v>1951</v>
      </c>
      <c r="L8" s="91">
        <v>3468</v>
      </c>
      <c r="M8" s="92">
        <v>5419</v>
      </c>
      <c r="N8" s="93">
        <v>8.6676263595649394E-2</v>
      </c>
      <c r="O8" s="94">
        <f t="shared" si="3"/>
        <v>177.75499743721167</v>
      </c>
      <c r="P8" s="95" t="s">
        <v>89</v>
      </c>
      <c r="R8" s="90" t="s">
        <v>88</v>
      </c>
      <c r="S8" s="91">
        <v>1801</v>
      </c>
      <c r="T8" s="91">
        <v>2523</v>
      </c>
      <c r="U8" s="92">
        <v>4324</v>
      </c>
      <c r="V8" s="93">
        <v>7.3886743446908848E-2</v>
      </c>
      <c r="W8" s="94">
        <v>140.08883953359245</v>
      </c>
      <c r="X8" s="95" t="s">
        <v>89</v>
      </c>
      <c r="Z8" s="90" t="s">
        <v>88</v>
      </c>
      <c r="AA8" s="91">
        <v>2126</v>
      </c>
      <c r="AB8" s="91">
        <v>2415</v>
      </c>
      <c r="AC8" s="92">
        <v>4541</v>
      </c>
      <c r="AD8" s="93">
        <v>8.1948279284644404E-2</v>
      </c>
      <c r="AE8" s="94">
        <v>113.59360301034806</v>
      </c>
      <c r="AF8" s="95" t="s">
        <v>89</v>
      </c>
      <c r="AH8" s="90" t="s">
        <v>88</v>
      </c>
      <c r="AI8" s="91">
        <v>2380</v>
      </c>
      <c r="AJ8" s="91">
        <v>2380</v>
      </c>
      <c r="AK8" s="92">
        <v>4760</v>
      </c>
      <c r="AL8" s="93">
        <v>9.0978593272171254E-2</v>
      </c>
      <c r="AM8" s="94">
        <v>100</v>
      </c>
      <c r="AN8" s="95" t="s">
        <v>89</v>
      </c>
    </row>
    <row r="9" spans="2:41" ht="30" customHeight="1">
      <c r="B9" s="90" t="s">
        <v>90</v>
      </c>
      <c r="C9" s="91">
        <v>13713</v>
      </c>
      <c r="D9" s="91">
        <v>11830</v>
      </c>
      <c r="E9" s="92">
        <f t="shared" si="0"/>
        <v>25543</v>
      </c>
      <c r="F9" s="93">
        <f t="shared" si="1"/>
        <v>0.36996856940079081</v>
      </c>
      <c r="G9" s="94">
        <f t="shared" si="2"/>
        <v>86.268504338948446</v>
      </c>
      <c r="H9" s="95" t="s">
        <v>91</v>
      </c>
      <c r="I9" s="96"/>
      <c r="J9" s="90" t="s">
        <v>90</v>
      </c>
      <c r="K9" s="91">
        <v>12999</v>
      </c>
      <c r="L9" s="91">
        <v>10688</v>
      </c>
      <c r="M9" s="92">
        <v>23687</v>
      </c>
      <c r="N9" s="93">
        <v>0.37887076135636594</v>
      </c>
      <c r="O9" s="94">
        <f t="shared" si="3"/>
        <v>82.221709362258636</v>
      </c>
      <c r="P9" s="95" t="s">
        <v>91</v>
      </c>
      <c r="R9" s="90" t="s">
        <v>90</v>
      </c>
      <c r="S9" s="91">
        <v>13111</v>
      </c>
      <c r="T9" s="91">
        <v>9063</v>
      </c>
      <c r="U9" s="92">
        <v>22174</v>
      </c>
      <c r="V9" s="93">
        <v>0.37890024264379207</v>
      </c>
      <c r="W9" s="94">
        <v>69.125162077644731</v>
      </c>
      <c r="X9" s="95" t="s">
        <v>91</v>
      </c>
      <c r="Z9" s="90" t="s">
        <v>90</v>
      </c>
      <c r="AA9" s="91">
        <v>13666</v>
      </c>
      <c r="AB9" s="91">
        <v>8033</v>
      </c>
      <c r="AC9" s="92">
        <v>21699</v>
      </c>
      <c r="AD9" s="93">
        <v>0.39158681175897353</v>
      </c>
      <c r="AE9" s="94">
        <v>58.780916142250838</v>
      </c>
      <c r="AF9" s="95" t="s">
        <v>91</v>
      </c>
      <c r="AH9" s="90" t="s">
        <v>90</v>
      </c>
      <c r="AI9" s="91">
        <v>12812</v>
      </c>
      <c r="AJ9" s="91">
        <v>8412</v>
      </c>
      <c r="AK9" s="92">
        <v>21224</v>
      </c>
      <c r="AL9" s="93">
        <v>0.40565749235474008</v>
      </c>
      <c r="AM9" s="94">
        <v>65.657196378395255</v>
      </c>
      <c r="AN9" s="95" t="s">
        <v>91</v>
      </c>
    </row>
    <row r="10" spans="2:41" ht="30" customHeight="1">
      <c r="B10" s="90" t="s">
        <v>92</v>
      </c>
      <c r="C10" s="91">
        <v>749</v>
      </c>
      <c r="D10" s="91">
        <v>1278</v>
      </c>
      <c r="E10" s="92">
        <f t="shared" si="0"/>
        <v>2027</v>
      </c>
      <c r="F10" s="93">
        <f t="shared" si="1"/>
        <v>2.935936617372286E-2</v>
      </c>
      <c r="G10" s="94">
        <f t="shared" si="2"/>
        <v>170.62750333778371</v>
      </c>
      <c r="H10" s="95" t="s">
        <v>93</v>
      </c>
      <c r="I10" s="96"/>
      <c r="J10" s="90" t="s">
        <v>92</v>
      </c>
      <c r="K10" s="91">
        <v>677</v>
      </c>
      <c r="L10" s="91">
        <v>1144</v>
      </c>
      <c r="M10" s="92">
        <v>1821</v>
      </c>
      <c r="N10" s="93">
        <v>2.9126679462571976E-2</v>
      </c>
      <c r="O10" s="94">
        <f t="shared" si="3"/>
        <v>168.98079763663222</v>
      </c>
      <c r="P10" s="95" t="s">
        <v>93</v>
      </c>
      <c r="R10" s="90" t="s">
        <v>92</v>
      </c>
      <c r="S10" s="91">
        <v>727</v>
      </c>
      <c r="T10" s="91">
        <v>960</v>
      </c>
      <c r="U10" s="92">
        <v>1687</v>
      </c>
      <c r="V10" s="93">
        <v>2.8826766002528963E-2</v>
      </c>
      <c r="W10" s="94">
        <v>132.04951856946354</v>
      </c>
      <c r="X10" s="95" t="s">
        <v>93</v>
      </c>
      <c r="Z10" s="90" t="s">
        <v>92</v>
      </c>
      <c r="AA10" s="91">
        <v>720</v>
      </c>
      <c r="AB10" s="91">
        <v>767</v>
      </c>
      <c r="AC10" s="92">
        <v>1487</v>
      </c>
      <c r="AD10" s="93">
        <v>2.6834858246259904E-2</v>
      </c>
      <c r="AE10" s="94">
        <v>106.52777777777777</v>
      </c>
      <c r="AF10" s="95" t="s">
        <v>93</v>
      </c>
      <c r="AH10" s="90" t="s">
        <v>92</v>
      </c>
      <c r="AI10" s="91">
        <v>575</v>
      </c>
      <c r="AJ10" s="91">
        <v>713</v>
      </c>
      <c r="AK10" s="92">
        <v>1288</v>
      </c>
      <c r="AL10" s="93">
        <v>2.4617737003058103E-2</v>
      </c>
      <c r="AM10" s="94">
        <v>124</v>
      </c>
      <c r="AN10" s="95" t="s">
        <v>93</v>
      </c>
    </row>
    <row r="11" spans="2:41" ht="30" customHeight="1">
      <c r="B11" s="90" t="s">
        <v>94</v>
      </c>
      <c r="C11" s="91">
        <v>3105</v>
      </c>
      <c r="D11" s="91">
        <v>3019</v>
      </c>
      <c r="E11" s="92">
        <f t="shared" si="0"/>
        <v>6124</v>
      </c>
      <c r="F11" s="93">
        <f t="shared" si="1"/>
        <v>8.8700916846511491E-2</v>
      </c>
      <c r="G11" s="94">
        <f t="shared" si="2"/>
        <v>97.230273752012891</v>
      </c>
      <c r="H11" s="97" t="s">
        <v>95</v>
      </c>
      <c r="I11" s="96"/>
      <c r="J11" s="90" t="s">
        <v>94</v>
      </c>
      <c r="K11" s="91">
        <v>2569</v>
      </c>
      <c r="L11" s="91">
        <v>2336</v>
      </c>
      <c r="M11" s="92">
        <v>4905</v>
      </c>
      <c r="N11" s="93">
        <v>7.8454894433781189E-2</v>
      </c>
      <c r="O11" s="94">
        <f t="shared" si="3"/>
        <v>90.930323082911642</v>
      </c>
      <c r="P11" s="97" t="s">
        <v>95</v>
      </c>
      <c r="R11" s="90" t="s">
        <v>94</v>
      </c>
      <c r="S11" s="91">
        <v>2827</v>
      </c>
      <c r="T11" s="91">
        <v>2327</v>
      </c>
      <c r="U11" s="92">
        <v>5154</v>
      </c>
      <c r="V11" s="93">
        <v>8.8069443969789135E-2</v>
      </c>
      <c r="W11" s="94">
        <v>82.313406437920051</v>
      </c>
      <c r="X11" s="97" t="s">
        <v>95</v>
      </c>
      <c r="Z11" s="90" t="s">
        <v>94</v>
      </c>
      <c r="AA11" s="91">
        <v>2392</v>
      </c>
      <c r="AB11" s="91">
        <v>1792</v>
      </c>
      <c r="AC11" s="92">
        <v>4184</v>
      </c>
      <c r="AD11" s="93">
        <v>7.550574774872322E-2</v>
      </c>
      <c r="AE11" s="94">
        <v>74.916387959866213</v>
      </c>
      <c r="AF11" s="97" t="s">
        <v>95</v>
      </c>
      <c r="AH11" s="90" t="s">
        <v>94</v>
      </c>
      <c r="AI11" s="91">
        <v>1738</v>
      </c>
      <c r="AJ11" s="91">
        <v>1477</v>
      </c>
      <c r="AK11" s="92">
        <v>3215</v>
      </c>
      <c r="AL11" s="93">
        <v>6.1448776758409783E-2</v>
      </c>
      <c r="AM11" s="94">
        <v>84.982738780207129</v>
      </c>
      <c r="AN11" s="97" t="s">
        <v>95</v>
      </c>
    </row>
    <row r="12" spans="2:41" ht="30" customHeight="1">
      <c r="B12" s="90" t="s">
        <v>96</v>
      </c>
      <c r="C12" s="91">
        <v>9660</v>
      </c>
      <c r="D12" s="91">
        <v>7357</v>
      </c>
      <c r="E12" s="92">
        <f t="shared" si="0"/>
        <v>17017</v>
      </c>
      <c r="F12" s="93">
        <f t="shared" si="1"/>
        <v>0.24647673121768224</v>
      </c>
      <c r="G12" s="94">
        <f t="shared" si="2"/>
        <v>76.159420289855078</v>
      </c>
      <c r="H12" s="95" t="s">
        <v>97</v>
      </c>
      <c r="I12" s="96"/>
      <c r="J12" s="90" t="s">
        <v>96</v>
      </c>
      <c r="K12" s="91">
        <v>9042</v>
      </c>
      <c r="L12" s="91">
        <v>6868</v>
      </c>
      <c r="M12" s="92">
        <v>15910</v>
      </c>
      <c r="N12" s="93">
        <v>0.25447856685860526</v>
      </c>
      <c r="O12" s="94">
        <f t="shared" si="3"/>
        <v>75.956646759566468</v>
      </c>
      <c r="P12" s="95" t="s">
        <v>97</v>
      </c>
      <c r="R12" s="90" t="s">
        <v>96</v>
      </c>
      <c r="S12" s="91">
        <v>9054</v>
      </c>
      <c r="T12" s="91">
        <v>5285</v>
      </c>
      <c r="U12" s="92">
        <v>14339</v>
      </c>
      <c r="V12" s="93">
        <v>0.24501896722600047</v>
      </c>
      <c r="W12" s="94">
        <v>58.371990280538988</v>
      </c>
      <c r="X12" s="95" t="s">
        <v>97</v>
      </c>
      <c r="Z12" s="90" t="s">
        <v>96</v>
      </c>
      <c r="AA12" s="91">
        <v>9312</v>
      </c>
      <c r="AB12" s="91">
        <v>4276</v>
      </c>
      <c r="AC12" s="92">
        <v>13588</v>
      </c>
      <c r="AD12" s="93">
        <v>0.2452132171151174</v>
      </c>
      <c r="AE12" s="94">
        <v>45.919243986254294</v>
      </c>
      <c r="AF12" s="95" t="s">
        <v>97</v>
      </c>
      <c r="AH12" s="90" t="s">
        <v>96</v>
      </c>
      <c r="AI12" s="91">
        <v>7556</v>
      </c>
      <c r="AJ12" s="91">
        <v>5283</v>
      </c>
      <c r="AK12" s="92">
        <v>12839</v>
      </c>
      <c r="AL12" s="93">
        <v>0.24539373088685015</v>
      </c>
      <c r="AM12" s="94">
        <v>69.917946003176283</v>
      </c>
      <c r="AN12" s="95" t="s">
        <v>97</v>
      </c>
    </row>
    <row r="13" spans="2:41" ht="30" customHeight="1">
      <c r="B13" s="90" t="s">
        <v>98</v>
      </c>
      <c r="C13" s="91">
        <v>298</v>
      </c>
      <c r="D13" s="91">
        <v>225</v>
      </c>
      <c r="E13" s="92">
        <f t="shared" si="0"/>
        <v>523</v>
      </c>
      <c r="F13" s="93">
        <f t="shared" si="1"/>
        <v>7.575208933821932E-3</v>
      </c>
      <c r="G13" s="94">
        <f t="shared" si="2"/>
        <v>75.503355704697981</v>
      </c>
      <c r="H13" s="95" t="s">
        <v>99</v>
      </c>
      <c r="I13" s="96"/>
      <c r="J13" s="90" t="s">
        <v>98</v>
      </c>
      <c r="K13" s="91">
        <v>274</v>
      </c>
      <c r="L13" s="91">
        <v>154</v>
      </c>
      <c r="M13" s="92">
        <v>428</v>
      </c>
      <c r="N13" s="93">
        <v>6.8458093410108762E-3</v>
      </c>
      <c r="O13" s="94">
        <f t="shared" si="3"/>
        <v>56.20437956204379</v>
      </c>
      <c r="P13" s="95" t="s">
        <v>99</v>
      </c>
      <c r="R13" s="90" t="s">
        <v>98</v>
      </c>
      <c r="S13" s="91">
        <v>285</v>
      </c>
      <c r="T13" s="91">
        <v>210</v>
      </c>
      <c r="U13" s="92">
        <v>495</v>
      </c>
      <c r="V13" s="93">
        <v>8.4583575407539049E-3</v>
      </c>
      <c r="W13" s="94">
        <v>73.68421052631578</v>
      </c>
      <c r="X13" s="95" t="s">
        <v>99</v>
      </c>
      <c r="Z13" s="90" t="s">
        <v>98</v>
      </c>
      <c r="AA13" s="91">
        <v>164</v>
      </c>
      <c r="AB13" s="91">
        <v>164</v>
      </c>
      <c r="AC13" s="92">
        <v>328</v>
      </c>
      <c r="AD13" s="93">
        <v>5.919188638045224E-3</v>
      </c>
      <c r="AE13" s="94">
        <v>100</v>
      </c>
      <c r="AF13" s="95" t="s">
        <v>99</v>
      </c>
      <c r="AH13" s="90" t="s">
        <v>98</v>
      </c>
      <c r="AI13" s="91">
        <v>42</v>
      </c>
      <c r="AJ13" s="91">
        <v>121</v>
      </c>
      <c r="AK13" s="92">
        <v>163</v>
      </c>
      <c r="AL13" s="93">
        <v>3.1154434250764526E-3</v>
      </c>
      <c r="AM13" s="94">
        <v>288.09523809523807</v>
      </c>
      <c r="AN13" s="95" t="s">
        <v>99</v>
      </c>
    </row>
    <row r="14" spans="2:41" ht="30" customHeight="1">
      <c r="B14" s="90" t="s">
        <v>100</v>
      </c>
      <c r="C14" s="91">
        <v>1200</v>
      </c>
      <c r="D14" s="91">
        <v>3925</v>
      </c>
      <c r="E14" s="92">
        <f t="shared" si="0"/>
        <v>5125</v>
      </c>
      <c r="F14" s="93">
        <f t="shared" si="1"/>
        <v>7.4231253892614535E-2</v>
      </c>
      <c r="G14" s="94">
        <f t="shared" si="2"/>
        <v>327.08333333333337</v>
      </c>
      <c r="H14" s="95" t="s">
        <v>101</v>
      </c>
      <c r="I14" s="96"/>
      <c r="J14" s="90" t="s">
        <v>100</v>
      </c>
      <c r="K14" s="91">
        <v>1065</v>
      </c>
      <c r="L14" s="91">
        <v>3341</v>
      </c>
      <c r="M14" s="92">
        <v>4406</v>
      </c>
      <c r="N14" s="93">
        <v>7.0473448496481128E-2</v>
      </c>
      <c r="O14" s="94">
        <f t="shared" si="3"/>
        <v>313.70892018779341</v>
      </c>
      <c r="P14" s="95" t="s">
        <v>101</v>
      </c>
      <c r="R14" s="90" t="s">
        <v>100</v>
      </c>
      <c r="S14" s="91">
        <v>1183</v>
      </c>
      <c r="T14" s="91">
        <v>3097</v>
      </c>
      <c r="U14" s="92">
        <v>4280</v>
      </c>
      <c r="V14" s="93">
        <v>7.3134889443286291E-2</v>
      </c>
      <c r="W14" s="94">
        <v>261.79205409974639</v>
      </c>
      <c r="X14" s="95" t="s">
        <v>101</v>
      </c>
      <c r="Z14" s="90" t="s">
        <v>100</v>
      </c>
      <c r="AA14" s="91">
        <v>1265</v>
      </c>
      <c r="AB14" s="91">
        <v>2825</v>
      </c>
      <c r="AC14" s="92">
        <v>4090</v>
      </c>
      <c r="AD14" s="93">
        <v>7.380939490733221E-2</v>
      </c>
      <c r="AE14" s="94">
        <v>223.32015810276681</v>
      </c>
      <c r="AF14" s="95" t="s">
        <v>101</v>
      </c>
      <c r="AH14" s="90" t="s">
        <v>100</v>
      </c>
      <c r="AI14" s="91">
        <v>1192</v>
      </c>
      <c r="AJ14" s="91">
        <v>2710</v>
      </c>
      <c r="AK14" s="92">
        <v>3902</v>
      </c>
      <c r="AL14" s="93">
        <v>7.457951070336391E-2</v>
      </c>
      <c r="AM14" s="94">
        <v>227.34899328859061</v>
      </c>
      <c r="AN14" s="95" t="s">
        <v>101</v>
      </c>
    </row>
    <row r="15" spans="2:41" ht="30" customHeight="1">
      <c r="B15" s="90" t="s">
        <v>102</v>
      </c>
      <c r="C15" s="91">
        <v>509</v>
      </c>
      <c r="D15" s="91">
        <v>729</v>
      </c>
      <c r="E15" s="92">
        <f t="shared" si="0"/>
        <v>1238</v>
      </c>
      <c r="F15" s="93">
        <f t="shared" si="1"/>
        <v>1.7931374111035472E-2</v>
      </c>
      <c r="G15" s="94">
        <f>D15/C15*100</f>
        <v>143.22200392927309</v>
      </c>
      <c r="H15" s="97" t="s">
        <v>103</v>
      </c>
      <c r="I15" s="96"/>
      <c r="J15" s="90" t="s">
        <v>102</v>
      </c>
      <c r="K15" s="91">
        <v>361</v>
      </c>
      <c r="L15" s="91">
        <v>464</v>
      </c>
      <c r="M15" s="92">
        <v>825</v>
      </c>
      <c r="N15" s="93">
        <v>1.3195777351247601E-2</v>
      </c>
      <c r="O15" s="94">
        <f t="shared" si="3"/>
        <v>128.53185595567865</v>
      </c>
      <c r="P15" s="97" t="s">
        <v>103</v>
      </c>
      <c r="R15" s="90" t="s">
        <v>102</v>
      </c>
      <c r="S15" s="91">
        <v>595</v>
      </c>
      <c r="T15" s="91">
        <v>710</v>
      </c>
      <c r="U15" s="92">
        <v>1305</v>
      </c>
      <c r="V15" s="93">
        <v>2.2299306243805748E-2</v>
      </c>
      <c r="W15" s="94">
        <v>119.32773109243698</v>
      </c>
      <c r="X15" s="97" t="s">
        <v>103</v>
      </c>
      <c r="Z15" s="90" t="s">
        <v>102</v>
      </c>
      <c r="AA15" s="91">
        <v>374</v>
      </c>
      <c r="AB15" s="91">
        <v>416</v>
      </c>
      <c r="AC15" s="92">
        <v>790</v>
      </c>
      <c r="AD15" s="93">
        <v>1.4256582390413802E-2</v>
      </c>
      <c r="AE15" s="94">
        <v>111.22994652406418</v>
      </c>
      <c r="AF15" s="97" t="s">
        <v>103</v>
      </c>
      <c r="AH15" s="90" t="s">
        <v>102</v>
      </c>
      <c r="AI15" s="91">
        <v>148</v>
      </c>
      <c r="AJ15" s="91">
        <v>129</v>
      </c>
      <c r="AK15" s="92">
        <v>277</v>
      </c>
      <c r="AL15" s="93">
        <v>5.2943425076452597E-3</v>
      </c>
      <c r="AM15" s="94">
        <v>87.162162162162161</v>
      </c>
      <c r="AN15" s="97" t="s">
        <v>103</v>
      </c>
    </row>
    <row r="16" spans="2:41" ht="25" customHeight="1" thickBot="1">
      <c r="B16" s="98" t="s">
        <v>104</v>
      </c>
      <c r="C16" s="99">
        <f>SUM(C6:C15)</f>
        <v>32678</v>
      </c>
      <c r="D16" s="99">
        <f>SUM(D6:D15)</f>
        <v>36363</v>
      </c>
      <c r="E16" s="99">
        <f t="shared" ref="E16:F16" si="4">SUM(E6:E15)</f>
        <v>69041</v>
      </c>
      <c r="F16" s="102">
        <f t="shared" si="4"/>
        <v>0.99999999999999989</v>
      </c>
      <c r="G16" s="99">
        <f>D16/C16*100</f>
        <v>111.27669992043576</v>
      </c>
      <c r="H16" s="101" t="s">
        <v>105</v>
      </c>
      <c r="I16" s="96"/>
      <c r="J16" s="98" t="s">
        <v>104</v>
      </c>
      <c r="K16" s="99">
        <v>30324</v>
      </c>
      <c r="L16" s="99">
        <v>32196</v>
      </c>
      <c r="M16" s="99">
        <v>62520</v>
      </c>
      <c r="N16" s="103">
        <v>1</v>
      </c>
      <c r="O16" s="99">
        <f>(L16/K16)*100</f>
        <v>106.17332805698456</v>
      </c>
      <c r="P16" s="101" t="s">
        <v>105</v>
      </c>
      <c r="R16" s="98" t="s">
        <v>104</v>
      </c>
      <c r="S16" s="99">
        <v>30894</v>
      </c>
      <c r="T16" s="99">
        <v>27628</v>
      </c>
      <c r="U16" s="99">
        <v>58522</v>
      </c>
      <c r="V16" s="100">
        <v>1</v>
      </c>
      <c r="W16" s="99">
        <v>89.42836796789021</v>
      </c>
      <c r="X16" s="101" t="s">
        <v>105</v>
      </c>
      <c r="Z16" s="98" t="s">
        <v>104</v>
      </c>
      <c r="AA16" s="99">
        <v>31317</v>
      </c>
      <c r="AB16" s="99">
        <v>24096</v>
      </c>
      <c r="AC16" s="99">
        <v>55413</v>
      </c>
      <c r="AD16" s="100">
        <v>1</v>
      </c>
      <c r="AE16" s="99">
        <v>76.942235846345426</v>
      </c>
      <c r="AF16" s="101" t="s">
        <v>105</v>
      </c>
      <c r="AH16" s="98" t="s">
        <v>104</v>
      </c>
      <c r="AI16" s="99">
        <v>27620</v>
      </c>
      <c r="AJ16" s="99">
        <v>24700</v>
      </c>
      <c r="AK16" s="99">
        <v>52320</v>
      </c>
      <c r="AL16" s="100">
        <v>1</v>
      </c>
      <c r="AM16" s="99">
        <v>89.427950760318609</v>
      </c>
      <c r="AN16" s="101" t="s">
        <v>105</v>
      </c>
    </row>
    <row r="17" spans="2:40" ht="25" customHeight="1">
      <c r="B17" s="152" t="s">
        <v>106</v>
      </c>
      <c r="C17" s="152"/>
      <c r="D17" s="105"/>
      <c r="E17" s="105"/>
      <c r="F17" s="105"/>
      <c r="G17" s="105"/>
      <c r="H17" s="106" t="s">
        <v>107</v>
      </c>
      <c r="J17" s="152" t="s">
        <v>106</v>
      </c>
      <c r="K17" s="152"/>
      <c r="L17" s="105"/>
      <c r="M17" s="105"/>
      <c r="N17" s="105"/>
      <c r="O17" s="105"/>
      <c r="P17" s="106" t="s">
        <v>107</v>
      </c>
      <c r="R17" s="152" t="s">
        <v>106</v>
      </c>
      <c r="S17" s="152"/>
      <c r="T17" s="105"/>
      <c r="U17" s="105"/>
      <c r="V17" s="105"/>
      <c r="W17" s="105"/>
      <c r="X17" s="106" t="s">
        <v>107</v>
      </c>
      <c r="Z17" s="152" t="s">
        <v>106</v>
      </c>
      <c r="AA17" s="152"/>
      <c r="AB17" s="105"/>
      <c r="AC17" s="105"/>
      <c r="AD17" s="105"/>
      <c r="AE17" s="105"/>
      <c r="AF17" s="106" t="s">
        <v>107</v>
      </c>
      <c r="AH17" s="104" t="s">
        <v>106</v>
      </c>
      <c r="AI17" s="104"/>
      <c r="AJ17" s="105"/>
      <c r="AK17" s="105"/>
      <c r="AL17" s="105"/>
      <c r="AM17" s="105"/>
      <c r="AN17" s="106" t="s">
        <v>107</v>
      </c>
    </row>
    <row r="18" spans="2:40">
      <c r="C18" s="107"/>
    </row>
    <row r="25" spans="2:40" s="108" customFormat="1" ht="14">
      <c r="B25" s="7"/>
      <c r="C25" s="7"/>
      <c r="D25" s="7"/>
      <c r="E25" s="7"/>
      <c r="F25" s="7"/>
      <c r="G25" s="7"/>
      <c r="H25" s="7"/>
    </row>
  </sheetData>
  <mergeCells count="31">
    <mergeCell ref="AH3:AN3"/>
    <mergeCell ref="Z4:Z5"/>
    <mergeCell ref="AA4:AB4"/>
    <mergeCell ref="AC4:AD4"/>
    <mergeCell ref="AF4:AF5"/>
    <mergeCell ref="B3:H3"/>
    <mergeCell ref="B17:C17"/>
    <mergeCell ref="J17:K17"/>
    <mergeCell ref="R17:S17"/>
    <mergeCell ref="Z17:AA17"/>
    <mergeCell ref="R3:X3"/>
    <mergeCell ref="Z3:AF3"/>
    <mergeCell ref="R4:R5"/>
    <mergeCell ref="S4:T4"/>
    <mergeCell ref="U4:V4"/>
    <mergeCell ref="X4:X5"/>
    <mergeCell ref="J3:P3"/>
    <mergeCell ref="J4:J5"/>
    <mergeCell ref="K4:L4"/>
    <mergeCell ref="M4:N4"/>
    <mergeCell ref="P4:P5"/>
    <mergeCell ref="C4:D4"/>
    <mergeCell ref="E4:F4"/>
    <mergeCell ref="G4:G5"/>
    <mergeCell ref="B4:B5"/>
    <mergeCell ref="H4:H5"/>
    <mergeCell ref="AH2:AN2"/>
    <mergeCell ref="J2:P2"/>
    <mergeCell ref="R2:X2"/>
    <mergeCell ref="Z2:AF2"/>
    <mergeCell ref="B2:H2"/>
  </mergeCells>
  <pageMargins left="0.7" right="0.7" top="0.75" bottom="0.75" header="0.3" footer="0.3"/>
  <pageSetup scale="7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301DE-1D56-4C30-AE37-1D9819A4BDCF}">
  <dimension ref="B1:L10"/>
  <sheetViews>
    <sheetView showGridLines="0" rightToLeft="1" zoomScale="86" zoomScaleNormal="100" zoomScaleSheetLayoutView="118" workbookViewId="0"/>
  </sheetViews>
  <sheetFormatPr defaultColWidth="9.1796875" defaultRowHeight="14"/>
  <cols>
    <col min="1" max="1" width="15.7265625" style="63" customWidth="1"/>
    <col min="2" max="2" width="35.7265625" style="63" customWidth="1"/>
    <col min="3" max="11" width="8.453125" style="63" customWidth="1"/>
    <col min="12" max="12" width="35.7265625" style="63" customWidth="1"/>
    <col min="13" max="16384" width="9.1796875" style="63"/>
  </cols>
  <sheetData>
    <row r="1" spans="2:12" ht="50.15" customHeight="1">
      <c r="B1" s="62"/>
      <c r="C1" s="62"/>
      <c r="D1" s="62"/>
      <c r="E1" s="62"/>
      <c r="F1" s="62"/>
    </row>
    <row r="2" spans="2:12" ht="25" customHeight="1">
      <c r="B2" s="126" t="s">
        <v>141</v>
      </c>
      <c r="C2" s="126"/>
      <c r="D2" s="126"/>
      <c r="E2" s="126"/>
      <c r="F2" s="126"/>
      <c r="G2" s="126"/>
      <c r="H2" s="126"/>
      <c r="I2" s="126"/>
      <c r="J2" s="126"/>
      <c r="K2" s="126"/>
      <c r="L2" s="126"/>
    </row>
    <row r="3" spans="2:12" ht="25" customHeight="1">
      <c r="B3" s="127" t="s">
        <v>3</v>
      </c>
      <c r="C3" s="127"/>
      <c r="D3" s="127"/>
      <c r="E3" s="127"/>
      <c r="F3" s="127"/>
      <c r="G3" s="127"/>
      <c r="H3" s="127"/>
      <c r="I3" s="127"/>
      <c r="J3" s="127"/>
      <c r="K3" s="127"/>
      <c r="L3" s="127"/>
    </row>
    <row r="4" spans="2:12" ht="40" customHeight="1">
      <c r="B4" s="64" t="s">
        <v>108</v>
      </c>
      <c r="C4" s="19">
        <v>2017</v>
      </c>
      <c r="D4" s="61">
        <v>2018</v>
      </c>
      <c r="E4" s="61">
        <v>2019</v>
      </c>
      <c r="F4" s="61">
        <v>2020</v>
      </c>
      <c r="G4" s="61">
        <v>2021</v>
      </c>
      <c r="H4" s="61">
        <v>2022</v>
      </c>
      <c r="I4" s="61">
        <v>2022</v>
      </c>
      <c r="J4" s="65">
        <v>2023</v>
      </c>
      <c r="K4" s="65">
        <v>2024</v>
      </c>
      <c r="L4" s="66" t="s">
        <v>109</v>
      </c>
    </row>
    <row r="5" spans="2:12" ht="38.25" customHeight="1">
      <c r="B5" s="67" t="s">
        <v>110</v>
      </c>
      <c r="C5" s="75">
        <v>0.99399999999999999</v>
      </c>
      <c r="D5" s="75">
        <v>0.99890000000000001</v>
      </c>
      <c r="E5" s="75">
        <v>0.999</v>
      </c>
      <c r="F5" s="75">
        <v>1</v>
      </c>
      <c r="G5" s="75">
        <v>1</v>
      </c>
      <c r="H5" s="75">
        <v>1</v>
      </c>
      <c r="I5" s="68">
        <v>1</v>
      </c>
      <c r="J5" s="68">
        <v>1</v>
      </c>
      <c r="K5" s="68">
        <v>1</v>
      </c>
      <c r="L5" s="69" t="s">
        <v>111</v>
      </c>
    </row>
    <row r="6" spans="2:12" ht="38.25" customHeight="1">
      <c r="B6" s="67" t="s">
        <v>112</v>
      </c>
      <c r="C6" s="75">
        <v>0.99399999999999999</v>
      </c>
      <c r="D6" s="76">
        <v>0.99750000000000005</v>
      </c>
      <c r="E6" s="75">
        <v>0.998</v>
      </c>
      <c r="F6" s="75">
        <v>1</v>
      </c>
      <c r="G6" s="75">
        <v>1</v>
      </c>
      <c r="H6" s="75">
        <v>1</v>
      </c>
      <c r="I6" s="68">
        <v>1</v>
      </c>
      <c r="J6" s="68">
        <v>1</v>
      </c>
      <c r="K6" s="68">
        <v>1</v>
      </c>
      <c r="L6" s="70" t="s">
        <v>113</v>
      </c>
    </row>
    <row r="7" spans="2:12" ht="38.25" customHeight="1">
      <c r="B7" s="67" t="s">
        <v>114</v>
      </c>
      <c r="C7" s="75">
        <v>0.99399999999999999</v>
      </c>
      <c r="D7" s="75">
        <v>1</v>
      </c>
      <c r="E7" s="75">
        <v>1</v>
      </c>
      <c r="F7" s="75">
        <v>1</v>
      </c>
      <c r="G7" s="75">
        <v>1</v>
      </c>
      <c r="H7" s="75">
        <v>1</v>
      </c>
      <c r="I7" s="68">
        <v>1</v>
      </c>
      <c r="J7" s="68">
        <v>1</v>
      </c>
      <c r="K7" s="68">
        <v>1</v>
      </c>
      <c r="L7" s="70" t="s">
        <v>115</v>
      </c>
    </row>
    <row r="8" spans="2:12" ht="38.25" customHeight="1">
      <c r="B8" s="67" t="s">
        <v>116</v>
      </c>
      <c r="C8" s="77">
        <v>0.96</v>
      </c>
      <c r="D8" s="77">
        <v>0.97099999999999997</v>
      </c>
      <c r="E8" s="77">
        <v>0.99029999999999996</v>
      </c>
      <c r="F8" s="75">
        <v>1</v>
      </c>
      <c r="G8" s="75">
        <v>1</v>
      </c>
      <c r="H8" s="75">
        <v>1</v>
      </c>
      <c r="I8" s="68">
        <v>1</v>
      </c>
      <c r="J8" s="68">
        <v>1</v>
      </c>
      <c r="K8" s="68">
        <v>1</v>
      </c>
      <c r="L8" s="70" t="s">
        <v>117</v>
      </c>
    </row>
    <row r="9" spans="2:12" ht="38.25" customHeight="1" thickBot="1">
      <c r="B9" s="71" t="s">
        <v>118</v>
      </c>
      <c r="C9" s="78">
        <v>0.92500000000000004</v>
      </c>
      <c r="D9" s="78">
        <v>0.98799999999999999</v>
      </c>
      <c r="E9" s="78">
        <v>0.995</v>
      </c>
      <c r="F9" s="78">
        <v>1</v>
      </c>
      <c r="G9" s="78">
        <v>1</v>
      </c>
      <c r="H9" s="78">
        <v>1</v>
      </c>
      <c r="I9" s="72">
        <v>1</v>
      </c>
      <c r="J9" s="72">
        <v>1</v>
      </c>
      <c r="K9" s="72">
        <v>1</v>
      </c>
      <c r="L9" s="73" t="s">
        <v>119</v>
      </c>
    </row>
    <row r="10" spans="2:12" ht="25" customHeight="1">
      <c r="B10" s="74" t="s">
        <v>120</v>
      </c>
      <c r="C10" s="74"/>
      <c r="D10" s="157"/>
      <c r="E10" s="157"/>
      <c r="F10" s="157"/>
      <c r="L10" s="114" t="s">
        <v>121</v>
      </c>
    </row>
  </sheetData>
  <mergeCells count="3">
    <mergeCell ref="D10:F10"/>
    <mergeCell ref="B2:L2"/>
    <mergeCell ref="B3:L3"/>
  </mergeCells>
  <pageMargins left="0.7" right="0.7" top="0.75" bottom="0.75" header="0.3" footer="0.3"/>
  <pageSetup scale="9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F7"/>
  <sheetViews>
    <sheetView rightToLeft="1" workbookViewId="0">
      <selection activeCell="B19" sqref="B19"/>
    </sheetView>
  </sheetViews>
  <sheetFormatPr defaultColWidth="8.7265625" defaultRowHeight="14.5"/>
  <cols>
    <col min="1" max="1" width="15.7265625" customWidth="1"/>
    <col min="2" max="4" width="20.54296875" customWidth="1"/>
  </cols>
  <sheetData>
    <row r="1" spans="2:6" ht="50.15" customHeight="1"/>
    <row r="2" spans="2:6" ht="25" customHeight="1">
      <c r="B2" s="131" t="s">
        <v>122</v>
      </c>
      <c r="C2" s="131"/>
      <c r="D2" s="131"/>
    </row>
    <row r="3" spans="2:6" ht="25" customHeight="1">
      <c r="B3" s="160" t="s">
        <v>123</v>
      </c>
      <c r="C3" s="160"/>
      <c r="D3" s="160"/>
    </row>
    <row r="4" spans="2:6" s="1" customFormat="1" ht="34.5" customHeight="1">
      <c r="B4" s="158" t="s">
        <v>124</v>
      </c>
      <c r="C4" s="159"/>
      <c r="D4" s="158" t="s">
        <v>125</v>
      </c>
    </row>
    <row r="5" spans="2:6" s="1" customFormat="1" ht="34.5" customHeight="1">
      <c r="B5" s="20" t="s">
        <v>126</v>
      </c>
      <c r="C5" s="20" t="s">
        <v>127</v>
      </c>
      <c r="D5" s="159"/>
    </row>
    <row r="6" spans="2:6" s="1" customFormat="1" ht="25" customHeight="1" thickBot="1">
      <c r="B6" s="50">
        <v>24</v>
      </c>
      <c r="C6" s="50">
        <v>9</v>
      </c>
      <c r="D6" s="51">
        <f>SUM(B6:C6)</f>
        <v>33</v>
      </c>
      <c r="F6" s="32"/>
    </row>
    <row r="7" spans="2:6" ht="25" customHeight="1">
      <c r="B7" s="59" t="s">
        <v>128</v>
      </c>
      <c r="C7" s="52"/>
      <c r="D7" s="53" t="s">
        <v>129</v>
      </c>
      <c r="F7" s="33"/>
    </row>
  </sheetData>
  <mergeCells count="4">
    <mergeCell ref="B4:C4"/>
    <mergeCell ref="D4:D5"/>
    <mergeCell ref="B3:D3"/>
    <mergeCell ref="B2:D2"/>
  </mergeCells>
  <pageMargins left="0.7" right="0.7" top="0.75" bottom="0.75" header="0.3" footer="0.3"/>
  <ignoredErrors>
    <ignoredError sqref="D6" formulaRange="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86B8FE8C650C4B8D2199580826CBA4" ma:contentTypeVersion="2" ma:contentTypeDescription="Create a new document." ma:contentTypeScope="" ma:versionID="8fcead40f0caec52d8ab4c12d80986a0">
  <xsd:schema xmlns:xsd="http://www.w3.org/2001/XMLSchema" xmlns:xs="http://www.w3.org/2001/XMLSchema" xmlns:p="http://schemas.microsoft.com/office/2006/metadata/properties" xmlns:ns3="0983a61d-7d14-4311-9cef-3ce0c2f5251e" targetNamespace="http://schemas.microsoft.com/office/2006/metadata/properties" ma:root="true" ma:fieldsID="4d5c6c8ac30985f1649267bf4e4999ef" ns3:_="">
    <xsd:import namespace="0983a61d-7d14-4311-9cef-3ce0c2f5251e"/>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83a61d-7d14-4311-9cef-3ce0c2f525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C8AAD6-0217-48AE-8A52-565EB48F63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83a61d-7d14-4311-9cef-3ce0c2f52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CBB16D-CCF5-44BA-8DAD-7802DB8E171D}">
  <ds:schemaRefs>
    <ds:schemaRef ds:uri="http://purl.org/dc/terms/"/>
    <ds:schemaRef ds:uri="http://schemas.microsoft.com/office/2006/documentManagement/types"/>
    <ds:schemaRef ds:uri="http://purl.org/dc/dcmitype/"/>
    <ds:schemaRef ds:uri="http://schemas.microsoft.com/office/2006/metadata/properties"/>
    <ds:schemaRef ds:uri="http://purl.org/dc/elements/1.1/"/>
    <ds:schemaRef ds:uri="http://www.w3.org/XML/1998/namespace"/>
    <ds:schemaRef ds:uri="http://schemas.microsoft.com/office/infopath/2007/PartnerControls"/>
    <ds:schemaRef ds:uri="http://schemas.openxmlformats.org/package/2006/metadata/core-properties"/>
    <ds:schemaRef ds:uri="0983a61d-7d14-4311-9cef-3ce0c2f5251e"/>
  </ds:schemaRefs>
</ds:datastoreItem>
</file>

<file path=customXml/itemProps3.xml><?xml version="1.0" encoding="utf-8"?>
<ds:datastoreItem xmlns:ds="http://schemas.openxmlformats.org/officeDocument/2006/customXml" ds:itemID="{EC79FF6C-27CA-4678-B4D6-219F1EFA30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Index الفهرس</vt:lpstr>
      <vt:lpstr>Metadata البيانات الوصفية</vt:lpstr>
      <vt:lpstr>New Graduates</vt:lpstr>
      <vt:lpstr>ICT Indicators</vt:lpstr>
      <vt:lpstr>18</vt:lpstr>
      <vt:lpstr>'ICT Indicators'!Print_Area</vt:lpstr>
      <vt:lpstr>'New Graduates'!Print_Area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Maryam AlOlama</dc:creator>
  <cp:keywords/>
  <dc:description/>
  <cp:lastModifiedBy>Suha A Abudia</cp:lastModifiedBy>
  <cp:revision/>
  <dcterms:created xsi:type="dcterms:W3CDTF">2021-08-11T05:28:50Z</dcterms:created>
  <dcterms:modified xsi:type="dcterms:W3CDTF">2026-05-22T07:45:11Z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0x0101004586B8FE8C650C4B8D2199580826CBA4</vt:lpwstr>
  </property>
</Properties>
</file>